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os\Escritorio\PPI\PPI_2020\1 Contratos\1-5 Puente\"/>
    </mc:Choice>
  </mc:AlternateContent>
  <bookViews>
    <workbookView xWindow="0" yWindow="0" windowWidth="28800" windowHeight="124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4" i="1"/>
  <c r="K10" i="1"/>
  <c r="J10" i="1"/>
  <c r="K8" i="1"/>
  <c r="J8" i="1"/>
  <c r="J7" i="1"/>
  <c r="J6" i="1"/>
  <c r="J4" i="1"/>
  <c r="K4" i="1" l="1"/>
  <c r="D4" i="1" l="1"/>
  <c r="D6" i="1"/>
  <c r="D10" i="1"/>
  <c r="D5" i="1"/>
  <c r="D8" i="1"/>
  <c r="D9" i="1"/>
  <c r="D7" i="1"/>
  <c r="R7" i="1"/>
  <c r="L6" i="1"/>
  <c r="J5" i="1"/>
  <c r="L5" i="1" s="1"/>
  <c r="J9" i="1"/>
  <c r="L9" i="1" s="1"/>
  <c r="K7" i="1"/>
  <c r="L7" i="1"/>
  <c r="R4" i="1"/>
  <c r="R6" i="1"/>
  <c r="R10" i="1"/>
  <c r="R5" i="1"/>
  <c r="R8" i="1"/>
  <c r="R9" i="1"/>
  <c r="S6" i="1" l="1"/>
  <c r="S5" i="1"/>
  <c r="L10" i="1"/>
  <c r="S10" i="1" s="1"/>
  <c r="L4" i="1"/>
  <c r="S4" i="1" s="1"/>
  <c r="S7" i="1"/>
  <c r="L8" i="1"/>
  <c r="S8" i="1" s="1"/>
  <c r="S9" i="1"/>
</calcChain>
</file>

<file path=xl/sharedStrings.xml><?xml version="1.0" encoding="utf-8"?>
<sst xmlns="http://schemas.openxmlformats.org/spreadsheetml/2006/main" count="38" uniqueCount="35">
  <si>
    <t>1.- EXP. ACADÉMICO</t>
  </si>
  <si>
    <t>2.- OTRO TÍTULO DE GRADO</t>
  </si>
  <si>
    <t>3.- MENCIÓN INTERNACIONAL TÍTULO DOCTOR</t>
  </si>
  <si>
    <t>4.- B2 O EQUIVALENTE</t>
  </si>
  <si>
    <t>5.- EXPERIENCIA DOCENTE</t>
  </si>
  <si>
    <t>5.-ESTANCIAS</t>
  </si>
  <si>
    <t>6.- ACTIVIDAD INVESTIGADORA</t>
  </si>
  <si>
    <t>Calificación en base 10</t>
  </si>
  <si>
    <t>Exp. Académico x 0,5</t>
  </si>
  <si>
    <t>Docencia (horas)</t>
  </si>
  <si>
    <t>Internacionales (meses)</t>
  </si>
  <si>
    <t>Nacionales (meses)</t>
  </si>
  <si>
    <t>Total estancias</t>
  </si>
  <si>
    <t>Total Ac. Invest.</t>
  </si>
  <si>
    <t>A</t>
  </si>
  <si>
    <t>B</t>
  </si>
  <si>
    <t>C</t>
  </si>
  <si>
    <t>D</t>
  </si>
  <si>
    <t>CPUENTE2020/02</t>
  </si>
  <si>
    <t>CPUENTE2020/07</t>
  </si>
  <si>
    <t>CPUENTE2020/01</t>
  </si>
  <si>
    <t>CPUENTE2020/04</t>
  </si>
  <si>
    <t>CPUENTE2020/09</t>
  </si>
  <si>
    <t>CPUENTE2020/05</t>
  </si>
  <si>
    <t>CPUENTE2020/10</t>
  </si>
  <si>
    <t>Total Cap. Libro</t>
  </si>
  <si>
    <t>Referencia</t>
  </si>
  <si>
    <t>Grupo Área</t>
  </si>
  <si>
    <t>Puntos Docencia</t>
  </si>
  <si>
    <t>Total Libros</t>
  </si>
  <si>
    <t>Total Artículos</t>
  </si>
  <si>
    <t>Total Actas Congresos</t>
  </si>
  <si>
    <t>Total Comunic. Congreso</t>
  </si>
  <si>
    <t>Puntuación Total</t>
  </si>
  <si>
    <t>RESOLUCIÓN PROVISIONAL CONTRATOS PUENTE PLAN PROPIO DE INVESTIGACIÓN Y TRANSFERENCIA 2020
PUNTUACIÓN DETALLADA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</si>
</sst>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zoomScale="85" zoomScaleNormal="85" workbookViewId="0">
      <selection activeCell="G7" sqref="G7"/>
    </sheetView>
  </sheetViews>
  <sheetFormatPr baseColWidth="10" defaultColWidth="11.5703125" defaultRowHeight="15" x14ac:dyDescent="0.25"/>
  <cols>
    <col min="1" max="1" width="16" style="1" customWidth="1"/>
    <col min="2" max="2" width="8.28515625" style="1" customWidth="1"/>
    <col min="3" max="12" width="11.5703125" style="1" customWidth="1"/>
    <col min="13" max="13" width="9.7109375" style="1" customWidth="1"/>
    <col min="14" max="14" width="10.28515625" style="1" customWidth="1"/>
    <col min="15" max="15" width="10.7109375" style="1" customWidth="1"/>
    <col min="16" max="17" width="11.5703125" style="1"/>
    <col min="18" max="18" width="9.7109375" style="1" customWidth="1"/>
    <col min="19" max="16384" width="11.5703125" style="1"/>
  </cols>
  <sheetData>
    <row r="1" spans="1:19" ht="73.900000000000006" customHeight="1" x14ac:dyDescent="0.25">
      <c r="A1" s="11" t="s">
        <v>34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s="2" customFormat="1" ht="46.15" customHeight="1" x14ac:dyDescent="0.25">
      <c r="C2" s="12" t="s">
        <v>0</v>
      </c>
      <c r="D2" s="12"/>
      <c r="E2" s="13" t="s">
        <v>1</v>
      </c>
      <c r="F2" s="13" t="s">
        <v>2</v>
      </c>
      <c r="G2" s="13" t="s">
        <v>3</v>
      </c>
      <c r="H2" s="12" t="s">
        <v>4</v>
      </c>
      <c r="I2" s="12"/>
      <c r="J2" s="12" t="s">
        <v>5</v>
      </c>
      <c r="K2" s="12"/>
      <c r="L2" s="12"/>
      <c r="M2" s="12" t="s">
        <v>6</v>
      </c>
      <c r="N2" s="12"/>
      <c r="O2" s="12"/>
      <c r="P2" s="12"/>
      <c r="Q2" s="12"/>
      <c r="R2" s="12"/>
      <c r="S2" s="12" t="s">
        <v>33</v>
      </c>
    </row>
    <row r="3" spans="1:19" s="2" customFormat="1" ht="45" x14ac:dyDescent="0.25">
      <c r="A3" s="4" t="s">
        <v>26</v>
      </c>
      <c r="B3" s="4" t="s">
        <v>27</v>
      </c>
      <c r="C3" s="4" t="s">
        <v>7</v>
      </c>
      <c r="D3" s="4" t="s">
        <v>8</v>
      </c>
      <c r="E3" s="14"/>
      <c r="F3" s="14"/>
      <c r="G3" s="14"/>
      <c r="H3" s="4" t="s">
        <v>9</v>
      </c>
      <c r="I3" s="4" t="s">
        <v>28</v>
      </c>
      <c r="J3" s="4" t="s">
        <v>10</v>
      </c>
      <c r="K3" s="4" t="s">
        <v>11</v>
      </c>
      <c r="L3" s="4" t="s">
        <v>12</v>
      </c>
      <c r="M3" s="4" t="s">
        <v>29</v>
      </c>
      <c r="N3" s="4" t="s">
        <v>25</v>
      </c>
      <c r="O3" s="4" t="s">
        <v>30</v>
      </c>
      <c r="P3" s="4" t="s">
        <v>31</v>
      </c>
      <c r="Q3" s="4" t="s">
        <v>32</v>
      </c>
      <c r="R3" s="4" t="s">
        <v>13</v>
      </c>
      <c r="S3" s="12"/>
    </row>
    <row r="4" spans="1:19" ht="40.15" customHeight="1" x14ac:dyDescent="0.25">
      <c r="A4" s="6" t="s">
        <v>18</v>
      </c>
      <c r="B4" s="8" t="s">
        <v>14</v>
      </c>
      <c r="C4" s="5">
        <v>8.9</v>
      </c>
      <c r="D4" s="5">
        <f t="shared" ref="D4:D10" si="0">C4*0.5</f>
        <v>4.45</v>
      </c>
      <c r="E4" s="6">
        <v>0</v>
      </c>
      <c r="F4" s="6">
        <v>0.5</v>
      </c>
      <c r="G4" s="6">
        <v>1</v>
      </c>
      <c r="H4" s="6">
        <v>149</v>
      </c>
      <c r="I4" s="10">
        <f>H4*2/240</f>
        <v>1.2416666666666667</v>
      </c>
      <c r="J4" s="9">
        <f>3*0.5+(2*0.5/30)</f>
        <v>1.5333333333333334</v>
      </c>
      <c r="K4" s="9">
        <f>3*0.25+(5*0.25/30)</f>
        <v>0.79166666666666663</v>
      </c>
      <c r="L4" s="9">
        <f t="shared" ref="L4:L10" si="1">J4+K4</f>
        <v>2.3250000000000002</v>
      </c>
      <c r="M4" s="6">
        <v>0</v>
      </c>
      <c r="N4" s="6">
        <v>0</v>
      </c>
      <c r="O4" s="6">
        <v>13.125</v>
      </c>
      <c r="P4" s="6">
        <v>5.1499999999999995</v>
      </c>
      <c r="Q4" s="6">
        <v>0.05</v>
      </c>
      <c r="R4" s="6">
        <f t="shared" ref="R4:R10" si="2">SUM(M4:Q4)</f>
        <v>18.324999999999999</v>
      </c>
      <c r="S4" s="7">
        <f>D4+E4+F4+G4+I4+L4+R4</f>
        <v>27.841666666666665</v>
      </c>
    </row>
    <row r="5" spans="1:19" ht="40.15" customHeight="1" x14ac:dyDescent="0.25">
      <c r="A5" s="6" t="s">
        <v>19</v>
      </c>
      <c r="B5" s="8" t="s">
        <v>14</v>
      </c>
      <c r="C5" s="5">
        <v>8.1999999999999993</v>
      </c>
      <c r="D5" s="5">
        <f t="shared" si="0"/>
        <v>4.0999999999999996</v>
      </c>
      <c r="E5" s="6">
        <v>0</v>
      </c>
      <c r="F5" s="6">
        <v>0.5</v>
      </c>
      <c r="G5" s="6">
        <v>0.5</v>
      </c>
      <c r="H5" s="6">
        <v>142</v>
      </c>
      <c r="I5" s="10">
        <f t="shared" ref="I5:I10" si="3">H5*2/240</f>
        <v>1.1833333333333333</v>
      </c>
      <c r="J5" s="9">
        <f>3*0.5</f>
        <v>1.5</v>
      </c>
      <c r="K5" s="9">
        <v>0</v>
      </c>
      <c r="L5" s="9">
        <f t="shared" si="1"/>
        <v>1.5</v>
      </c>
      <c r="M5" s="6">
        <v>0</v>
      </c>
      <c r="N5" s="6">
        <v>0</v>
      </c>
      <c r="O5" s="6">
        <v>15</v>
      </c>
      <c r="P5" s="6">
        <v>0.45</v>
      </c>
      <c r="Q5" s="6">
        <v>2.3249999999999997</v>
      </c>
      <c r="R5" s="6">
        <f t="shared" si="2"/>
        <v>17.774999999999999</v>
      </c>
      <c r="S5" s="7">
        <f>D5+E5+F5+G5+I5+L5+R5</f>
        <v>25.55833333333333</v>
      </c>
    </row>
    <row r="6" spans="1:19" ht="40.15" customHeight="1" x14ac:dyDescent="0.25">
      <c r="A6" s="6" t="s">
        <v>21</v>
      </c>
      <c r="B6" s="8" t="s">
        <v>15</v>
      </c>
      <c r="C6" s="5">
        <v>7.63</v>
      </c>
      <c r="D6" s="5">
        <f t="shared" si="0"/>
        <v>3.8149999999999999</v>
      </c>
      <c r="E6" s="6">
        <v>0</v>
      </c>
      <c r="F6" s="6">
        <v>0.5</v>
      </c>
      <c r="G6" s="6">
        <v>0</v>
      </c>
      <c r="H6" s="6">
        <v>130.5</v>
      </c>
      <c r="I6" s="10">
        <f t="shared" si="3"/>
        <v>1.0874999999999999</v>
      </c>
      <c r="J6" s="9">
        <f>4*0.5+(1*0.5/30)</f>
        <v>2.0166666666666666</v>
      </c>
      <c r="K6" s="9">
        <v>0</v>
      </c>
      <c r="L6" s="9">
        <f t="shared" si="1"/>
        <v>2.0166666666666666</v>
      </c>
      <c r="M6" s="6">
        <v>0</v>
      </c>
      <c r="N6" s="6">
        <v>0</v>
      </c>
      <c r="O6" s="6">
        <v>21.844000000000001</v>
      </c>
      <c r="P6" s="6">
        <v>0.49999999999999994</v>
      </c>
      <c r="Q6" s="6">
        <v>0.24999999999999997</v>
      </c>
      <c r="R6" s="6">
        <f t="shared" si="2"/>
        <v>22.594000000000001</v>
      </c>
      <c r="S6" s="7">
        <f>D6+E6+F6+G6+I6+L6+R6</f>
        <v>30.013166666666667</v>
      </c>
    </row>
    <row r="7" spans="1:19" ht="40.15" customHeight="1" x14ac:dyDescent="0.25">
      <c r="A7" s="6" t="s">
        <v>20</v>
      </c>
      <c r="B7" s="8" t="s">
        <v>15</v>
      </c>
      <c r="C7" s="5">
        <v>8.6</v>
      </c>
      <c r="D7" s="5">
        <f t="shared" si="0"/>
        <v>4.3</v>
      </c>
      <c r="E7" s="6">
        <v>0</v>
      </c>
      <c r="F7" s="6">
        <v>0.5</v>
      </c>
      <c r="G7" s="6">
        <v>0.5</v>
      </c>
      <c r="H7" s="6">
        <v>96</v>
      </c>
      <c r="I7" s="10">
        <f t="shared" si="3"/>
        <v>0.8</v>
      </c>
      <c r="J7" s="9">
        <f>3*0.5+(1*0.5/30)</f>
        <v>1.5166666666666666</v>
      </c>
      <c r="K7" s="9">
        <f>2*0.25</f>
        <v>0.5</v>
      </c>
      <c r="L7" s="9">
        <f t="shared" si="1"/>
        <v>2.0166666666666666</v>
      </c>
      <c r="M7" s="6">
        <v>0</v>
      </c>
      <c r="N7" s="6">
        <v>1.5</v>
      </c>
      <c r="O7" s="6">
        <v>4.2190000000000003</v>
      </c>
      <c r="P7" s="6">
        <v>0</v>
      </c>
      <c r="Q7" s="6">
        <v>0.55000000000000004</v>
      </c>
      <c r="R7" s="6">
        <f t="shared" si="2"/>
        <v>6.2690000000000001</v>
      </c>
      <c r="S7" s="7">
        <f t="shared" ref="S7:S10" si="4">D7+E7+F7+G7+I7+L7+R7</f>
        <v>14.385666666666667</v>
      </c>
    </row>
    <row r="8" spans="1:19" ht="40.15" customHeight="1" x14ac:dyDescent="0.25">
      <c r="A8" s="6" t="s">
        <v>22</v>
      </c>
      <c r="B8" s="8" t="s">
        <v>16</v>
      </c>
      <c r="C8" s="5">
        <v>8.1300000000000008</v>
      </c>
      <c r="D8" s="5">
        <f t="shared" si="0"/>
        <v>4.0650000000000004</v>
      </c>
      <c r="E8" s="6">
        <v>0</v>
      </c>
      <c r="F8" s="6">
        <v>0.5</v>
      </c>
      <c r="G8" s="6">
        <v>0</v>
      </c>
      <c r="H8" s="6">
        <v>60</v>
      </c>
      <c r="I8" s="10">
        <f t="shared" si="3"/>
        <v>0.5</v>
      </c>
      <c r="J8" s="9">
        <f>3*0.5+(2*0.5/30)</f>
        <v>1.5333333333333334</v>
      </c>
      <c r="K8" s="9">
        <f>1*0.25+(1*0.25/30)</f>
        <v>0.25833333333333336</v>
      </c>
      <c r="L8" s="9">
        <f t="shared" si="1"/>
        <v>1.7916666666666667</v>
      </c>
      <c r="M8" s="6">
        <v>0</v>
      </c>
      <c r="N8" s="6">
        <v>5.3439999999999994</v>
      </c>
      <c r="O8" s="6">
        <v>0</v>
      </c>
      <c r="P8" s="6">
        <v>0</v>
      </c>
      <c r="Q8" s="6">
        <v>0</v>
      </c>
      <c r="R8" s="6">
        <f t="shared" si="2"/>
        <v>5.3439999999999994</v>
      </c>
      <c r="S8" s="7">
        <f t="shared" si="4"/>
        <v>12.200666666666667</v>
      </c>
    </row>
    <row r="9" spans="1:19" ht="40.15" customHeight="1" x14ac:dyDescent="0.25">
      <c r="A9" s="6" t="s">
        <v>24</v>
      </c>
      <c r="B9" s="8" t="s">
        <v>17</v>
      </c>
      <c r="C9" s="5">
        <v>9</v>
      </c>
      <c r="D9" s="5">
        <f t="shared" si="0"/>
        <v>4.5</v>
      </c>
      <c r="E9" s="6">
        <v>0</v>
      </c>
      <c r="F9" s="6">
        <v>0.5</v>
      </c>
      <c r="G9" s="6">
        <v>0.5</v>
      </c>
      <c r="H9" s="6">
        <v>180</v>
      </c>
      <c r="I9" s="10">
        <f t="shared" si="3"/>
        <v>1.5</v>
      </c>
      <c r="J9" s="9">
        <f>3*0.5</f>
        <v>1.5</v>
      </c>
      <c r="K9" s="9">
        <v>0</v>
      </c>
      <c r="L9" s="9">
        <f t="shared" si="1"/>
        <v>1.5</v>
      </c>
      <c r="M9" s="6">
        <v>0</v>
      </c>
      <c r="N9" s="6">
        <v>7.5</v>
      </c>
      <c r="O9" s="6">
        <v>11.625</v>
      </c>
      <c r="P9" s="6">
        <v>0.05</v>
      </c>
      <c r="Q9" s="6">
        <v>0.47499999999999998</v>
      </c>
      <c r="R9" s="6">
        <f t="shared" si="2"/>
        <v>19.650000000000002</v>
      </c>
      <c r="S9" s="7">
        <f t="shared" si="4"/>
        <v>28.150000000000002</v>
      </c>
    </row>
    <row r="10" spans="1:19" ht="40.15" customHeight="1" x14ac:dyDescent="0.25">
      <c r="A10" s="6" t="s">
        <v>23</v>
      </c>
      <c r="B10" s="8" t="s">
        <v>17</v>
      </c>
      <c r="C10" s="5">
        <v>7.9349999999999996</v>
      </c>
      <c r="D10" s="5">
        <f t="shared" si="0"/>
        <v>3.9674999999999998</v>
      </c>
      <c r="E10" s="6">
        <v>0</v>
      </c>
      <c r="F10" s="6">
        <v>0.5</v>
      </c>
      <c r="G10" s="6">
        <v>0.5</v>
      </c>
      <c r="H10" s="6">
        <v>383.5</v>
      </c>
      <c r="I10" s="10">
        <f t="shared" si="3"/>
        <v>3.1958333333333333</v>
      </c>
      <c r="J10" s="9">
        <f>(3+2)*0.5+((2+2)*0.5/30)</f>
        <v>2.5666666666666669</v>
      </c>
      <c r="K10" s="9">
        <f>1*0.25+(1*0.25/30)</f>
        <v>0.25833333333333336</v>
      </c>
      <c r="L10" s="9">
        <f t="shared" si="1"/>
        <v>2.8250000000000002</v>
      </c>
      <c r="M10" s="6">
        <v>0</v>
      </c>
      <c r="N10" s="6">
        <v>0.75</v>
      </c>
      <c r="O10" s="6">
        <v>4.1259999999999994</v>
      </c>
      <c r="P10" s="6">
        <v>0</v>
      </c>
      <c r="Q10" s="6">
        <v>0.32500000000000001</v>
      </c>
      <c r="R10" s="6">
        <f t="shared" si="2"/>
        <v>5.2009999999999996</v>
      </c>
      <c r="S10" s="7">
        <f t="shared" si="4"/>
        <v>16.189333333333334</v>
      </c>
    </row>
    <row r="11" spans="1:19" x14ac:dyDescent="0.25">
      <c r="D11" s="3"/>
    </row>
  </sheetData>
  <sheetProtection algorithmName="SHA-512" hashValue="Ji7OtlqDbxB8Ao0+0ltJmFaDV2XXFwsAdLxKV2c9Sxdia4FqlzswAJnD+KOJ9JVJggBsZOpnXiywgc+PuMh6UQ==" saltValue="owjRO1D4EZgsAyKiuxC4HA==" spinCount="100000" sheet="1" objects="1" scenarios="1"/>
  <sortState ref="A4:Y10">
    <sortCondition ref="B4:B10"/>
    <sortCondition descending="1" ref="S4:S10"/>
  </sortState>
  <mergeCells count="9">
    <mergeCell ref="A1:S1"/>
    <mergeCell ref="S2:S3"/>
    <mergeCell ref="M2:R2"/>
    <mergeCell ref="J2:L2"/>
    <mergeCell ref="H2:I2"/>
    <mergeCell ref="C2:D2"/>
    <mergeCell ref="E2:E3"/>
    <mergeCell ref="F2:F3"/>
    <mergeCell ref="G2:G3"/>
  </mergeCells>
  <pageMargins left="0.46" right="0.35" top="0.75" bottom="0.75" header="0.3" footer="0.3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</dc:creator>
  <cp:lastModifiedBy>Usuario de Windows</cp:lastModifiedBy>
  <cp:lastPrinted>2020-10-14T18:07:15Z</cp:lastPrinted>
  <dcterms:created xsi:type="dcterms:W3CDTF">2020-10-13T16:34:50Z</dcterms:created>
  <dcterms:modified xsi:type="dcterms:W3CDTF">2020-10-21T08:16:36Z</dcterms:modified>
</cp:coreProperties>
</file>