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os\Escritorio\Plan antifraude-ordenador\Autoevaluaciones\"/>
    </mc:Choice>
  </mc:AlternateContent>
  <bookViews>
    <workbookView xWindow="0" yWindow="0" windowWidth="2370" windowHeight="0" tabRatio="625" activeTab="6"/>
  </bookViews>
  <sheets>
    <sheet name="B.1 Aspectos esenciales" sheetId="1" r:id="rId1"/>
    <sheet name="B.2 Control de gestión" sheetId="2" r:id="rId2"/>
    <sheet name="B.3 Hitos y Objetivos" sheetId="3" r:id="rId3"/>
    <sheet name="B.4 Daños Medioambientales" sheetId="4" r:id="rId4"/>
    <sheet name="B.5 Fraude" sheetId="5" r:id="rId5"/>
    <sheet name="B.6 Ayudas E" sheetId="6" r:id="rId6"/>
    <sheet name="Total" sheetId="7"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5" l="1"/>
  <c r="F13" i="6"/>
  <c r="E13" i="6"/>
  <c r="D13" i="6"/>
  <c r="C13" i="6"/>
  <c r="F27" i="6" l="1"/>
  <c r="E27" i="6"/>
  <c r="D27" i="6"/>
  <c r="C27" i="6"/>
  <c r="C14" i="6"/>
  <c r="C16" i="6" s="1"/>
  <c r="C12" i="7" s="1"/>
  <c r="E12" i="7" s="1"/>
  <c r="F29" i="5"/>
  <c r="E29" i="5"/>
  <c r="D29" i="5"/>
  <c r="F13" i="4"/>
  <c r="E13" i="4"/>
  <c r="D13" i="4"/>
  <c r="C13" i="4"/>
  <c r="F13" i="3"/>
  <c r="E13" i="3"/>
  <c r="D13" i="3"/>
  <c r="C13" i="3"/>
  <c r="F19" i="2"/>
  <c r="E19" i="2"/>
  <c r="D19" i="2"/>
  <c r="C19" i="2"/>
  <c r="D14" i="7" l="1"/>
  <c r="C28" i="6"/>
  <c r="C30" i="6" s="1"/>
  <c r="C13" i="7" s="1"/>
  <c r="E13" i="7" s="1"/>
  <c r="C30" i="5"/>
  <c r="C32" i="5" s="1"/>
  <c r="C11" i="7" s="1"/>
  <c r="E11" i="7" s="1"/>
  <c r="C14" i="3"/>
  <c r="C16" i="3" s="1"/>
  <c r="C9" i="7" s="1"/>
  <c r="E9" i="7" s="1"/>
  <c r="C20" i="2"/>
  <c r="C22" i="2" s="1"/>
  <c r="C8" i="7" s="1"/>
  <c r="C14" i="4"/>
  <c r="C16" i="4" s="1"/>
  <c r="C10" i="7" s="1"/>
  <c r="E10" i="7" s="1"/>
  <c r="C14" i="7" l="1"/>
  <c r="E8" i="7"/>
  <c r="E14" i="7" s="1"/>
</calcChain>
</file>

<file path=xl/sharedStrings.xml><?xml version="1.0" encoding="utf-8"?>
<sst xmlns="http://schemas.openxmlformats.org/spreadsheetml/2006/main" count="202" uniqueCount="155">
  <si>
    <t>ANEXO II.B.1</t>
  </si>
  <si>
    <t>Órgano/Entidad:</t>
  </si>
  <si>
    <t>Test aspectos esenciales</t>
  </si>
  <si>
    <t>Evaluador:</t>
  </si>
  <si>
    <t>Ámbito evaluación</t>
  </si>
  <si>
    <t>Cargo:</t>
  </si>
  <si>
    <t>Fecha:</t>
  </si>
  <si>
    <t>Aspectos esenciales (el incumplimiento requiere corrección inmediata)</t>
  </si>
  <si>
    <t>Sí</t>
  </si>
  <si>
    <t>No</t>
  </si>
  <si>
    <t>No procede</t>
  </si>
  <si>
    <t>A. ¿Considera que tienen cubierta la función de control de gestión/auditoría interna?</t>
  </si>
  <si>
    <t>B. ¿Aplica procedimientos para el seguimiento de hitos, objetivos y proyectos?</t>
  </si>
  <si>
    <t>C. ¿En sus procesos de toma de decisiones, evalúa de forma sistemática los principios:</t>
  </si>
  <si>
    <t xml:space="preserve"> i. Impactos medioambientales no deseados (Do no significant harm, DNSH).</t>
  </si>
  <si>
    <t xml:space="preserve"> ii. Etiquetado digital y etiquetado verde.</t>
  </si>
  <si>
    <t xml:space="preserve"> iii. Conflicto de interés, fraude y corrupción.</t>
  </si>
  <si>
    <t xml:space="preserve"> iv  Prevención doble financiación.</t>
  </si>
  <si>
    <t xml:space="preserve"> v. Régimen ayudas de Estado.</t>
  </si>
  <si>
    <t xml:space="preserve"> vi. Identificación de beneficiarios, contratistas y subcontratistas.</t>
  </si>
  <si>
    <t xml:space="preserve"> vii  Comunicación.</t>
  </si>
  <si>
    <t>ANEXO II.B.2</t>
  </si>
  <si>
    <t>Test control de gestión</t>
  </si>
  <si>
    <t>Análisis por áreas, grado de cumplimiento y riesgo</t>
  </si>
  <si>
    <t>Área: Control de Gestión/Auditoría Interna.</t>
  </si>
  <si>
    <t>Pregunta</t>
  </si>
  <si>
    <t>Grado de cumplimiento</t>
  </si>
  <si>
    <t>1. ¿Dispone de un servicio o recursos humanos específicos?</t>
  </si>
  <si>
    <t>2. ¿Aplican procedimientos claramente definidos?</t>
  </si>
  <si>
    <t>3. ¿Elaboran un Plan de Control y se evalúa su ejecución?</t>
  </si>
  <si>
    <t>4. ¿Documentan los trabajos realizados y se elaboran informes del resultado?</t>
  </si>
  <si>
    <t>5. ¿Se elevan los resultados obtenidos a la Dirección o a los Responsables?</t>
  </si>
  <si>
    <t>6. ¿Analizan la aplicación de medidas correctoras?</t>
  </si>
  <si>
    <t>7. ¿Han elaborado un Plan de Control en relación con el PRTR?</t>
  </si>
  <si>
    <t>8. ¿Asegura la aplicación de medidas correctoras en el corto plazo?</t>
  </si>
  <si>
    <t>9. ¿Realizan trabajos de validación específicos sobre el Informe de Gestión?</t>
  </si>
  <si>
    <t>10. ¿Cuál es la valoración del Control de Gestión por los auditores externos?</t>
  </si>
  <si>
    <t xml:space="preserve">ANEXO II.B.3 </t>
  </si>
  <si>
    <t>Test hitos y objetivos</t>
  </si>
  <si>
    <t>1. ¿Se dispone de experiencia previa en gestión por objetivos?</t>
  </si>
  <si>
    <t>2. ¿Se aplican procedimientos para gestionar los hitos y objetivos? (A estos efectos, se proporciona un cuestionario en el anexo III.A).</t>
  </si>
  <si>
    <t>3. ¿Se ha recibido formación para la gestión de hitos y objetivos?</t>
  </si>
  <si>
    <t>4. ¿Se dispone de recursos humanos específicos para suministrar la información de hitos y objetivos en el Sistema de Información de Gestión y Seguimiento?</t>
  </si>
  <si>
    <t>ANEXO II.B.4</t>
  </si>
  <si>
    <t>Test daños medioambientales</t>
  </si>
  <si>
    <t>1. ¿Se aplican procedimientos para valorar el cumplimiento del principio de «no causar un perjuicio significativo»? (A estos efectos, se proporciona un modelo de lista de comprobación o check-list anexo III.B).</t>
  </si>
  <si>
    <t>2. ¿Se dispone de recursos humanos específicos para realizar esta tarea?</t>
  </si>
  <si>
    <t>3. ¿Se carece de incidencias previas en relación con el cumplimiento del principio de «no causar un perjuicio significativo»?</t>
  </si>
  <si>
    <t>4. ¿Se constata la realización del análisis sobre el cumplimiento del principio de «no causar un perjuicio significativo» por todos los niveles de ejecución?</t>
  </si>
  <si>
    <t>2. ¿Se constata la existencia del correspondiente «Plan de medidas antifraude» en todos los niveles de ejecución?</t>
  </si>
  <si>
    <t>Prevención</t>
  </si>
  <si>
    <t>3. ¿Dispone de una declaración, al más alto nivel, donde se comprometa a luchar contra el fraude?</t>
  </si>
  <si>
    <t>4. ¿Se realiza una autoevaluación que identifique los riesgos específicos, su impacto y la probabilidad de que ocurran y se revisa periódicamente?</t>
  </si>
  <si>
    <t>5. ¿Se difunde un código ético y se informa sobre la política de obsequios?</t>
  </si>
  <si>
    <t>6. ¿Se imparte formación que promueva la Ética Pública y que facilite la detección del fraude?</t>
  </si>
  <si>
    <t>7. ¿Se ha elaborado un procedimiento para tratar los conflictos de intereses?</t>
  </si>
  <si>
    <t>8. ¿Se cumplimenta una declaración de ausencia de conflicto de intereses por todos los intervinientes?</t>
  </si>
  <si>
    <t>Detección</t>
  </si>
  <si>
    <t>9. ¿Se han definido indicadores de fraude o señales de alerta (banderas rojas) y se han comunicado al personal en posición de detectarlos?</t>
  </si>
  <si>
    <t>10. ¿Se utilizan herramientas de prospección de datos o de puntuación de riesgos?</t>
  </si>
  <si>
    <t>11. ¿Existe algún cauce para que cualquier interesado pueda presentar denuncias?</t>
  </si>
  <si>
    <t>12. ¿Se dispone de alguna Unidad encargada de examinar las denuncias y proponer medidas?</t>
  </si>
  <si>
    <t>Corrección</t>
  </si>
  <si>
    <t>13. ¿Se evalúa la incidencia del fraude y se califica como sistémico o puntual?</t>
  </si>
  <si>
    <t>14. ¿Se retiran los proyectos o la parte de los mismos afectados por el fraude y financiados o a financiar por el MRR?</t>
  </si>
  <si>
    <t>Persecución</t>
  </si>
  <si>
    <t>15. ¿Se comunican los hechos producidos y las medidas adoptadas a la entidad ejecutora, a la entidad decisora o a la Autoridad Responsable, según proceda?</t>
  </si>
  <si>
    <t>16. ¿Se denuncian, en los casos oportunos, los hechos punibles a las Autoridades Públicas nacionales o de la Unión Europea o ante la fiscalía y los tribunales competentes?</t>
  </si>
  <si>
    <t>ANEXO II.B.5</t>
  </si>
  <si>
    <t>Test conflicto de interés, prevención del fraude y la corrupción</t>
  </si>
  <si>
    <t>ANEXO II.B.6</t>
  </si>
  <si>
    <t>Test compatibilidad régimen de ayudas de estado y evitar doble financiación</t>
  </si>
  <si>
    <t>Ayudas de Estado</t>
  </si>
  <si>
    <t>3. ¿Se carece de antecedentes de riesgo en relación con el cumplimiento d la normativa sobre Ayudas de Estado?</t>
  </si>
  <si>
    <t>4. ¿Se constata la realización del análisis sobre el respeto a la normativa de Ayudas de Estado por todos los niveles de ejecución?</t>
  </si>
  <si>
    <t>Doble financiación</t>
  </si>
  <si>
    <r>
      <t xml:space="preserve">1. ¿Se aplican procedimientos para valorar la posible existencia, en su ámbito de gestión, de doble financiación en la ejecución del PRTR? (A estos efectos, se proporciona un modelo de lista de comprobación o </t>
    </r>
    <r>
      <rPr>
        <i/>
        <sz val="9"/>
        <color theme="1"/>
        <rFont val="Arial"/>
        <family val="2"/>
      </rPr>
      <t>check-list</t>
    </r>
    <r>
      <rPr>
        <sz val="9"/>
        <color theme="1"/>
        <rFont val="Calibri"/>
        <family val="2"/>
        <scheme val="minor"/>
      </rPr>
      <t>).</t>
    </r>
  </si>
  <si>
    <t>2. ¿Se dispone de recursos humanos específicos para realizar esta tarea?.</t>
  </si>
  <si>
    <t>3. ¿Se carece de incidencias previas en relación con doble financiación (en el marco del MRR o de cualquier otro fondo europeo)?</t>
  </si>
  <si>
    <t>4. ¿Se constata la realización del análisis sobre la posible existencia de doble financiación por todos los niveles de ejecución?</t>
  </si>
  <si>
    <t>Área</t>
  </si>
  <si>
    <t>(a) Puntos relativos</t>
  </si>
  <si>
    <t>(c) Valor asignado</t>
  </si>
  <si>
    <t>Control de Gestión</t>
  </si>
  <si>
    <t>Hitos y Objetivos</t>
  </si>
  <si>
    <t>Daños Mediamabientales</t>
  </si>
  <si>
    <t>Conflictos de Interés, Prevención del Fraude y la Corrupción</t>
  </si>
  <si>
    <t>Compatibilidad Régimen de Ayudas de Estado</t>
  </si>
  <si>
    <t>Evitar Doble financiación</t>
  </si>
  <si>
    <t>TOTAL</t>
  </si>
  <si>
    <t>Estimación de riesgo: Tabla de valoración</t>
  </si>
  <si>
    <t>(b) Factor de Ponderación</t>
  </si>
  <si>
    <t>Puntos relativos</t>
  </si>
  <si>
    <t>Puntos máximos</t>
  </si>
  <si>
    <r>
      <t xml:space="preserve">1. ¿Se aplican procedimientos para valorar la necesidad de notificación previa/comunicación de las ayudas a conceder en su ámbito y, en su caso, para realizar la oportuna notificación previa/comunicación de manera que se garantice el respeto a la normativa comunitaria sobre Ayudas de Estado? (A estos efectos, se proporciona un modelo de lista de comprobación o </t>
    </r>
    <r>
      <rPr>
        <i/>
        <sz val="9"/>
        <color theme="1"/>
        <rFont val="Calibri"/>
        <family val="2"/>
        <scheme val="minor"/>
      </rPr>
      <t>check-list</t>
    </r>
    <r>
      <rPr>
        <sz val="9"/>
        <color theme="1"/>
        <rFont val="Calibri"/>
        <family val="2"/>
        <scheme val="minor"/>
      </rPr>
      <t>).</t>
    </r>
  </si>
  <si>
    <t>JUSTIFICACIÓN</t>
  </si>
  <si>
    <t>1. ¿Se dispone de un «Plan de medidas antifraude» que le permita a la entidad ejecutora o a la entidad decisora garantizar y declarar que, en su respectivo ámbito de actuación, los fondos correspondientes se han utilizado de conformidad con las normas aplicables, en particular, en lo que se refiere a la prevención, detección y corrección del fraude, la corrupción y los conflictos de intereses?</t>
  </si>
  <si>
    <t xml:space="preserve"> Subtotal puntos</t>
  </si>
  <si>
    <t>Puntos totales</t>
  </si>
  <si>
    <t>Subtotal puntos</t>
  </si>
  <si>
    <t>(En caso de no ser de aplicación, rellenar TODAS las entradas en valor 4)</t>
  </si>
  <si>
    <r>
      <t xml:space="preserve">Factores de ponderación conformes a Orden HFP 1030/2021.
</t>
    </r>
    <r>
      <rPr>
        <b/>
        <sz val="10"/>
        <color rgb="FF000000"/>
        <rFont val="Calibri"/>
        <family val="2"/>
      </rPr>
      <t>No pueden ser modificados.</t>
    </r>
  </si>
  <si>
    <t>Universidad de Almería</t>
  </si>
  <si>
    <t>La función de control interno es realizada por un Interventor cuyo puesto está incluido en la Relación de Puestos de Trabajo de la Universidad</t>
  </si>
  <si>
    <t>SI</t>
  </si>
  <si>
    <t>Se cumple con las obligaciones de comunicación recogidas en la normativa vigente en materia de comunicación de cada una de las ayudas recibidas (artículo 9 Orden 1030/2021) (AEI, Planes Complementarios, Ministerio…)</t>
  </si>
  <si>
    <t>Las evaluaciones se realizan según lo recogido en el documento del componente correspondiente</t>
  </si>
  <si>
    <t>El etiquetado se ajusta a lo establecido en el proyecto padre, heredando la etiqueta o campo de intervención de la medida o submedida en la que se enmarque</t>
  </si>
  <si>
    <t>Se cumple con lo dispuesto en el artículo 10 de la Orden HFP 1031/2021, de 29 de septiembre, mediante un inventario de beneficiarios y contratistas para cada subproyecto</t>
  </si>
  <si>
    <t>Esther González Jiménez</t>
  </si>
  <si>
    <t>Jefe de Servicio Gerencia</t>
  </si>
  <si>
    <t>Se dispone de un sistema informático de gestión de ayudas que evita imputar una misma factura a dos ayudas distintas.</t>
  </si>
  <si>
    <t xml:space="preserve">Se dispone de un Plan Antifraude aprobado por el Consejo de Gobierno de la Universidad de fecha 11 de marzo de 2022, así como una Comisión Antifraude que vela por el cumplimiento del Plan. </t>
  </si>
  <si>
    <t>Se dispone de una unidad específica para la función de control de gestión de auditoría interna.</t>
  </si>
  <si>
    <t>Se dispone de procedimientos específicos definidos para la función de control de gestión de auditoría interna.</t>
  </si>
  <si>
    <t>Actualmente no se ha elaborado ningún informe de gestión, pero se realizarán trabajos de validación llegado el momento</t>
  </si>
  <si>
    <t xml:space="preserve">Actualmente no se ha realizado ninguna auditoría externa. Se realizan controles financieros internos </t>
  </si>
  <si>
    <t>El personal que gestiona fondos del MRR ha recibido formación sobre gestión por objetivos.</t>
  </si>
  <si>
    <t>Actualmente esas tareas se desmpeñan por un responsable nivel 27 adscrito a Gerencia y un Gestor del Servicio de Investigación (nivel 21)</t>
  </si>
  <si>
    <t>Las actuaciones realizadas se evaluan para valorar el cumplimiento del  principio de "no causar un perjuicio significativo"</t>
  </si>
  <si>
    <t>No se han detectado incidencias previas en el cumpimiento de "no causar un perjuicio significativo"</t>
  </si>
  <si>
    <t>Se dispone de una declaración institucional de la Universidad de Almería de fecha 20 dicembre 2021</t>
  </si>
  <si>
    <t>Se han definido indicadores de fraude en el Plan Antifraude de la Universidad</t>
  </si>
  <si>
    <t>Se utiliza la herramienta MINERVA de la Agencia Estatal de Administración Tributaria</t>
  </si>
  <si>
    <t>Se dispone de un canal de denuncias anónimo regulado en el Plan Antifraude (https://www.ual.es/universidad/comisiones/comision-antifraude/denuncias)</t>
  </si>
  <si>
    <t>Se dispone de una unidad epecífica encargada de examinar las denuncias y proponer medidas correctoras.</t>
  </si>
  <si>
    <t>La detección de un fraude se eleva a la autoridad responsable que corresponda</t>
  </si>
  <si>
    <t>Actualmente no se ha detectado ningún hecho punible en la gestión de fondos del MRR</t>
  </si>
  <si>
    <t>Actualmente no existen incidencias en el cumplimiento de la normativa de ayudas del Estado</t>
  </si>
  <si>
    <t>Se dispone de una unidad específica para comprobar que la ayuda no cubre el mismo coste</t>
  </si>
  <si>
    <t>Actualmente no existen incidencias en el cumplimiento de las normas de doble financiación</t>
  </si>
  <si>
    <t>Se dispone de un sistema interno de gestión de ayudas donde se codifican de manera única los expedientes de cada convocatoria</t>
  </si>
  <si>
    <t>Se dispone de un sistema interno de gestión de ayudas donde se codifican de forma única los expedientes de cada convocatoria</t>
  </si>
  <si>
    <t>Se dispone de una unidad específica para comprobar la compatibilidad de ayudas y evitar la doble financiación</t>
  </si>
  <si>
    <t>La comprobación de la normativa sobre ayudas del Estado se realiza en todos los niveles de ejecución</t>
  </si>
  <si>
    <t>La comprobación de existencia de doble financiación se realiza en todos los niveles de ejecución</t>
  </si>
  <si>
    <t>Los informes se remiten a los responsables de cada una de las actuaciones</t>
  </si>
  <si>
    <t xml:space="preserve">El Plan Antifraude se aplica en todos los niveles de ejecución. </t>
  </si>
  <si>
    <t>La evaluación de riesgos permite detectar aquellas incidencias sistémicas o puntuales</t>
  </si>
  <si>
    <t>Hasta este momento no se ha dado el caso, pero en el supuesto de detectar algun proyecto o parte del mismo afectado por fraude se retiraria</t>
  </si>
  <si>
    <t>El personal que gestiona fondos del MRR ha recibido formación sobre la gestión de hitos y objetivos.</t>
  </si>
  <si>
    <t>En la actualidad no se dispone de una unidad específica para realizar esta tarea</t>
  </si>
  <si>
    <t>De las actuaciones realizadas se realizan los correspondientes informes de resultados que se envían a los Órganos de Gobierno</t>
  </si>
  <si>
    <t>23 de julio de 2024</t>
  </si>
  <si>
    <t>Se dispone de un procedimiento para el seguimiento de hitos, objetivos y proyectos aprobado por la Gerencia de la Universidad con fecha 17 de julio de 2024</t>
  </si>
  <si>
    <t xml:space="preserve">Se dispone de un Plan Antifraude que recoge un procedimiento detallado para regular los conflictos de interes </t>
  </si>
  <si>
    <t>Se dispone de un Código Ético (esquema inicial) de la Universidad de Almería distribuido a través de correo electrónico a toda la comunidad universitaria y publicado en la página web de la Universidad (https://www.ual.es/application/files/5916/2124/0099/Codigo_Etico_OK_16ene-3.pdf) y el cual se está desarrollando en estos momentos de forma más amplia</t>
  </si>
  <si>
    <t>La adaptación de los distintos procedimientos a la normativa que regula los fondos de resiliencia ha conllevado un retraso en la firma de los correspondientes documentos. No obstante se está trabajando en recopilar la  documentación de gastos anteriores</t>
  </si>
  <si>
    <t>Se realizan acciones formativas en prevención de fraude dirigidas al personal de la Universidad de Almería.</t>
  </si>
  <si>
    <t>Se dispone de una planificación anual en la que se indican objetivos y acciones</t>
  </si>
  <si>
    <t>El análisis de las medidas correctoras está previsto en el mapa de riesgos realizado.</t>
  </si>
  <si>
    <t>En el plan anual de control interno, mapa de riesgos y en el Plan Antifraude de la Universidad de Almería se recogen las distintas actuaciones a realizar que incluyen los fondos PRTR</t>
  </si>
  <si>
    <t>El mapa de riesgos y el Plan Antifraude contienen la realización de las medidas correctoras a aplicar a corto plazo</t>
  </si>
  <si>
    <t>Se dispone de un procedimiento específico para la gestión de hitos, objetivos y proyectos aprobado por la Gerencia de la Universidad en fecha 17 de julio de 2024</t>
  </si>
  <si>
    <t>No se ha realizado hasta este momento un analisis del cumplimiento del DNSH en todos los niveles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</si>
</sst>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b/>
      <sz val="11"/>
      <color theme="1"/>
      <name val="Arial"/>
      <family val="2"/>
    </font>
    <font>
      <i/>
      <sz val="11"/>
      <color theme="1"/>
      <name val="Arial"/>
      <family val="2"/>
    </font>
    <font>
      <b/>
      <sz val="8"/>
      <color theme="1"/>
      <name val="Arial"/>
      <family val="2"/>
    </font>
    <font>
      <b/>
      <sz val="8"/>
      <color rgb="FF000000"/>
      <name val="Arial"/>
      <family val="2"/>
    </font>
    <font>
      <sz val="9"/>
      <color theme="1"/>
      <name val="Calibri"/>
      <family val="2"/>
      <scheme val="minor"/>
    </font>
    <font>
      <i/>
      <sz val="9"/>
      <color theme="1"/>
      <name val="Arial"/>
      <family val="2"/>
    </font>
    <font>
      <b/>
      <sz val="9"/>
      <color theme="1"/>
      <name val="Calibri"/>
      <family val="2"/>
      <scheme val="minor"/>
    </font>
    <font>
      <b/>
      <sz val="10"/>
      <color rgb="FF000000"/>
      <name val="Arial"/>
      <family val="2"/>
    </font>
    <font>
      <b/>
      <sz val="11"/>
      <color rgb="FFFF0000"/>
      <name val="Calibri"/>
      <family val="2"/>
      <scheme val="minor"/>
    </font>
    <font>
      <b/>
      <sz val="11"/>
      <color theme="1"/>
      <name val="Calibri"/>
      <family val="2"/>
      <scheme val="minor"/>
    </font>
    <font>
      <b/>
      <sz val="9"/>
      <color rgb="FF000000"/>
      <name val="Calibri"/>
      <family val="2"/>
      <scheme val="minor"/>
    </font>
    <font>
      <i/>
      <sz val="9"/>
      <color theme="1"/>
      <name val="Calibri"/>
      <family val="2"/>
      <scheme val="minor"/>
    </font>
    <font>
      <b/>
      <i/>
      <sz val="11"/>
      <color theme="1"/>
      <name val="Arial"/>
      <family val="2"/>
    </font>
    <font>
      <i/>
      <u/>
      <sz val="11"/>
      <color theme="1"/>
      <name val="Arial"/>
      <family val="2"/>
    </font>
    <font>
      <sz val="10"/>
      <color rgb="FF000000"/>
      <name val="Calibri"/>
      <family val="2"/>
    </font>
    <font>
      <b/>
      <sz val="10"/>
      <color rgb="FF000000"/>
      <name val="Calibri"/>
      <family val="2"/>
    </font>
  </fonts>
  <fills count="12">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8">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6" borderId="1" xfId="0" applyFont="1" applyFill="1" applyBorder="1" applyAlignment="1">
      <alignment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vertical="center" wrapText="1"/>
    </xf>
    <xf numFmtId="0" fontId="5" fillId="2" borderId="1" xfId="0" applyFont="1" applyFill="1" applyBorder="1" applyAlignment="1">
      <alignment horizontal="center" vertical="center" wrapText="1"/>
    </xf>
    <xf numFmtId="0" fontId="11" fillId="5" borderId="2" xfId="0" applyFont="1" applyFill="1" applyBorder="1" applyAlignment="1">
      <alignment wrapText="1"/>
    </xf>
    <xf numFmtId="0" fontId="11" fillId="5" borderId="2" xfId="0" applyFont="1" applyFill="1" applyBorder="1" applyAlignment="1">
      <alignment vertical="center"/>
    </xf>
    <xf numFmtId="0" fontId="11" fillId="5" borderId="5" xfId="0" applyFont="1" applyFill="1" applyBorder="1" applyAlignment="1">
      <alignment vertical="center"/>
    </xf>
    <xf numFmtId="10" fontId="6" fillId="0" borderId="0" xfId="0" applyNumberFormat="1" applyFont="1" applyAlignment="1">
      <alignment wrapText="1"/>
    </xf>
    <xf numFmtId="10" fontId="6" fillId="0" borderId="0" xfId="1" applyNumberFormat="1" applyFont="1" applyBorder="1" applyAlignment="1">
      <alignment wrapText="1"/>
    </xf>
    <xf numFmtId="9" fontId="6" fillId="0" borderId="0" xfId="0" applyNumberFormat="1" applyFont="1"/>
    <xf numFmtId="10" fontId="6" fillId="0" borderId="0" xfId="0" applyNumberFormat="1" applyFont="1"/>
    <xf numFmtId="0" fontId="5" fillId="0" borderId="0" xfId="0" applyFont="1" applyAlignment="1">
      <alignment horizontal="center" vertical="center" wrapText="1"/>
    </xf>
    <xf numFmtId="0" fontId="6" fillId="0" borderId="1" xfId="0" applyFont="1" applyBorder="1" applyAlignment="1" applyProtection="1">
      <alignment horizontal="center" vertical="center"/>
      <protection locked="0"/>
    </xf>
    <xf numFmtId="0" fontId="6" fillId="5"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0" fillId="0" borderId="0" xfId="0" applyFont="1"/>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4" fillId="0" borderId="0" xfId="0" applyFont="1" applyAlignment="1">
      <alignment horizontal="center" vertical="center"/>
    </xf>
    <xf numFmtId="0" fontId="6" fillId="11" borderId="1" xfId="0" applyFont="1" applyFill="1" applyBorder="1" applyAlignment="1">
      <alignment vertical="center" wrapText="1"/>
    </xf>
    <xf numFmtId="0" fontId="6" fillId="10" borderId="1" xfId="0" applyFont="1" applyFill="1" applyBorder="1" applyAlignment="1">
      <alignment vertical="center" wrapText="1"/>
    </xf>
    <xf numFmtId="10" fontId="6" fillId="7" borderId="1" xfId="0" applyNumberFormat="1" applyFont="1" applyFill="1" applyBorder="1" applyAlignment="1">
      <alignment vertical="center" wrapText="1"/>
    </xf>
    <xf numFmtId="10" fontId="6" fillId="10" borderId="1" xfId="1" applyNumberFormat="1" applyFont="1" applyFill="1" applyBorder="1" applyAlignment="1">
      <alignment vertical="center" wrapText="1"/>
    </xf>
    <xf numFmtId="0" fontId="8" fillId="5" borderId="1" xfId="0" applyFont="1" applyFill="1" applyBorder="1" applyAlignment="1">
      <alignment vertical="center"/>
    </xf>
    <xf numFmtId="0" fontId="6" fillId="5" borderId="1" xfId="0" applyFont="1" applyFill="1" applyBorder="1" applyAlignment="1">
      <alignment vertical="center"/>
    </xf>
    <xf numFmtId="9" fontId="6" fillId="5" borderId="1" xfId="0" applyNumberFormat="1" applyFont="1" applyFill="1" applyBorder="1" applyAlignment="1">
      <alignment vertical="center"/>
    </xf>
    <xf numFmtId="10" fontId="6" fillId="5" borderId="1" xfId="0" applyNumberFormat="1" applyFont="1" applyFill="1" applyBorder="1" applyAlignment="1">
      <alignment vertical="center"/>
    </xf>
    <xf numFmtId="0" fontId="0" fillId="0" borderId="1" xfId="0" applyBorder="1" applyAlignment="1" applyProtection="1">
      <alignment horizontal="left" vertical="center"/>
      <protection locked="0"/>
    </xf>
    <xf numFmtId="0" fontId="6" fillId="4" borderId="1" xfId="0" applyFont="1" applyFill="1" applyBorder="1" applyAlignment="1">
      <alignment horizontal="left" vertical="center" wrapText="1"/>
    </xf>
    <xf numFmtId="0" fontId="6" fillId="11" borderId="1" xfId="0" applyFont="1" applyFill="1" applyBorder="1" applyAlignment="1">
      <alignment horizontal="left" vertical="center" wrapText="1" indent="2"/>
    </xf>
    <xf numFmtId="0" fontId="0" fillId="5" borderId="1" xfId="0" applyFill="1" applyBorder="1" applyAlignment="1">
      <alignment horizontal="left" vertical="center"/>
    </xf>
    <xf numFmtId="0" fontId="0" fillId="8" borderId="3" xfId="0" applyFill="1" applyBorder="1" applyAlignment="1" applyProtection="1">
      <alignment horizontal="left"/>
      <protection locked="0"/>
    </xf>
    <xf numFmtId="0" fontId="0" fillId="8" borderId="4" xfId="0"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14" fontId="0" fillId="8" borderId="7" xfId="0" applyNumberFormat="1" applyFill="1" applyBorder="1" applyAlignment="1" applyProtection="1">
      <alignment horizontal="left"/>
      <protection locked="0"/>
    </xf>
    <xf numFmtId="0" fontId="8" fillId="2"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xf>
    <xf numFmtId="0" fontId="6" fillId="7" borderId="1" xfId="0" applyFont="1" applyFill="1" applyBorder="1" applyAlignment="1">
      <alignment horizontal="center"/>
    </xf>
    <xf numFmtId="0" fontId="0" fillId="7" borderId="1" xfId="0" applyFill="1" applyBorder="1" applyAlignment="1">
      <alignment horizontal="center"/>
    </xf>
    <xf numFmtId="0" fontId="0" fillId="5" borderId="1" xfId="0" applyFill="1" applyBorder="1" applyAlignment="1">
      <alignment horizontal="center"/>
    </xf>
    <xf numFmtId="0" fontId="6" fillId="7" borderId="1" xfId="0" applyFont="1" applyFill="1" applyBorder="1" applyAlignment="1">
      <alignment horizontal="center" vertical="center"/>
    </xf>
    <xf numFmtId="0" fontId="0" fillId="7" borderId="1" xfId="0" applyFill="1" applyBorder="1" applyAlignment="1">
      <alignment horizontal="center" vertical="center"/>
    </xf>
    <xf numFmtId="0" fontId="6" fillId="5" borderId="1" xfId="0" applyFont="1" applyFill="1" applyBorder="1" applyAlignment="1">
      <alignment horizontal="center" vertical="center"/>
    </xf>
    <xf numFmtId="0" fontId="0" fillId="5" borderId="1" xfId="0" applyFill="1" applyBorder="1" applyAlignment="1">
      <alignment horizontal="center" vertical="center"/>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16" fillId="7" borderId="5"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9" fillId="0" borderId="0" xfId="0" applyFont="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zoomScale="90" zoomScaleNormal="90" workbookViewId="0">
      <selection activeCell="F23" sqref="F23"/>
    </sheetView>
  </sheetViews>
  <sheetFormatPr baseColWidth="10" defaultRowHeight="15" x14ac:dyDescent="0.25"/>
  <cols>
    <col min="1" max="1" width="15.42578125" customWidth="1"/>
    <col min="2" max="2" width="56" customWidth="1"/>
    <col min="3" max="3" width="11.42578125" customWidth="1"/>
    <col min="4" max="4" width="15.7109375" customWidth="1"/>
    <col min="5" max="5" width="11.42578125" customWidth="1"/>
    <col min="6" max="6" width="49.140625" customWidth="1"/>
    <col min="8" max="8" width="17.140625" customWidth="1"/>
  </cols>
  <sheetData>
    <row r="2" spans="1:8" x14ac:dyDescent="0.25">
      <c r="B2" s="1" t="s">
        <v>0</v>
      </c>
      <c r="D2" s="17" t="s">
        <v>1</v>
      </c>
      <c r="E2" s="45" t="s">
        <v>102</v>
      </c>
      <c r="F2" s="45"/>
      <c r="G2" s="45"/>
      <c r="H2" s="46"/>
    </row>
    <row r="3" spans="1:8" x14ac:dyDescent="0.25">
      <c r="B3" s="1" t="s">
        <v>2</v>
      </c>
      <c r="D3" s="18" t="s">
        <v>3</v>
      </c>
      <c r="E3" s="45" t="s">
        <v>109</v>
      </c>
      <c r="F3" s="45"/>
      <c r="G3" s="45"/>
      <c r="H3" s="46"/>
    </row>
    <row r="4" spans="1:8" x14ac:dyDescent="0.25">
      <c r="B4" s="2" t="s">
        <v>4</v>
      </c>
      <c r="D4" s="18" t="s">
        <v>5</v>
      </c>
      <c r="E4" s="45" t="s">
        <v>110</v>
      </c>
      <c r="F4" s="45"/>
      <c r="G4" s="45"/>
      <c r="H4" s="46"/>
    </row>
    <row r="5" spans="1:8" x14ac:dyDescent="0.25">
      <c r="A5" s="3"/>
      <c r="D5" s="19" t="s">
        <v>6</v>
      </c>
      <c r="E5" s="47" t="s">
        <v>143</v>
      </c>
      <c r="F5" s="47"/>
      <c r="G5" s="47"/>
      <c r="H5" s="48"/>
    </row>
    <row r="7" spans="1:8" ht="22.5" x14ac:dyDescent="0.25">
      <c r="B7" s="6" t="s">
        <v>7</v>
      </c>
      <c r="C7" s="7" t="s">
        <v>8</v>
      </c>
      <c r="D7" s="7" t="s">
        <v>9</v>
      </c>
      <c r="E7" s="7" t="s">
        <v>10</v>
      </c>
      <c r="F7" s="8" t="s">
        <v>95</v>
      </c>
    </row>
    <row r="8" spans="1:8" ht="24" x14ac:dyDescent="0.25">
      <c r="B8" s="33" t="s">
        <v>11</v>
      </c>
      <c r="C8" s="5" t="s">
        <v>104</v>
      </c>
      <c r="D8" s="5"/>
      <c r="E8" s="5"/>
      <c r="F8" s="41" t="s">
        <v>103</v>
      </c>
    </row>
    <row r="9" spans="1:8" ht="24" x14ac:dyDescent="0.25">
      <c r="B9" s="33" t="s">
        <v>12</v>
      </c>
      <c r="C9" s="5" t="s">
        <v>104</v>
      </c>
      <c r="D9" s="5"/>
      <c r="E9" s="5"/>
      <c r="F9" s="41" t="s">
        <v>144</v>
      </c>
    </row>
    <row r="10" spans="1:8" ht="24" x14ac:dyDescent="0.25">
      <c r="B10" s="12" t="s">
        <v>13</v>
      </c>
      <c r="C10" s="26"/>
      <c r="D10" s="26"/>
      <c r="E10" s="26"/>
      <c r="F10" s="44"/>
    </row>
    <row r="11" spans="1:8" ht="24.6" customHeight="1" x14ac:dyDescent="0.25">
      <c r="B11" s="43" t="s">
        <v>14</v>
      </c>
      <c r="C11" s="5" t="s">
        <v>104</v>
      </c>
      <c r="D11" s="5"/>
      <c r="E11" s="5"/>
      <c r="F11" s="41" t="s">
        <v>106</v>
      </c>
    </row>
    <row r="12" spans="1:8" ht="24.6" customHeight="1" x14ac:dyDescent="0.25">
      <c r="B12" s="43" t="s">
        <v>15</v>
      </c>
      <c r="C12" s="5" t="s">
        <v>104</v>
      </c>
      <c r="D12" s="5"/>
      <c r="E12" s="5"/>
      <c r="F12" s="41" t="s">
        <v>107</v>
      </c>
    </row>
    <row r="13" spans="1:8" ht="24.6" customHeight="1" x14ac:dyDescent="0.25">
      <c r="B13" s="43" t="s">
        <v>16</v>
      </c>
      <c r="C13" s="5" t="s">
        <v>104</v>
      </c>
      <c r="D13" s="5"/>
      <c r="E13" s="5"/>
      <c r="F13" s="41" t="s">
        <v>112</v>
      </c>
    </row>
    <row r="14" spans="1:8" ht="24.6" customHeight="1" x14ac:dyDescent="0.25">
      <c r="B14" s="43" t="s">
        <v>17</v>
      </c>
      <c r="C14" s="5" t="s">
        <v>104</v>
      </c>
      <c r="D14" s="5"/>
      <c r="E14" s="5"/>
      <c r="F14" s="41" t="s">
        <v>111</v>
      </c>
    </row>
    <row r="15" spans="1:8" ht="24.6" customHeight="1" x14ac:dyDescent="0.25">
      <c r="B15" s="43" t="s">
        <v>18</v>
      </c>
      <c r="C15" s="5" t="s">
        <v>104</v>
      </c>
      <c r="D15" s="5"/>
      <c r="E15" s="5"/>
      <c r="F15" s="41" t="s">
        <v>111</v>
      </c>
    </row>
    <row r="16" spans="1:8" ht="24.6" customHeight="1" x14ac:dyDescent="0.25">
      <c r="B16" s="43" t="s">
        <v>19</v>
      </c>
      <c r="C16" s="5" t="s">
        <v>104</v>
      </c>
      <c r="D16" s="5"/>
      <c r="E16" s="5"/>
      <c r="F16" s="41" t="s">
        <v>108</v>
      </c>
    </row>
    <row r="17" spans="2:6" ht="24.6" customHeight="1" x14ac:dyDescent="0.25">
      <c r="B17" s="43" t="s">
        <v>20</v>
      </c>
      <c r="C17" s="5" t="s">
        <v>104</v>
      </c>
      <c r="D17" s="5"/>
      <c r="E17" s="5"/>
      <c r="F17" s="41" t="s">
        <v>105</v>
      </c>
    </row>
  </sheetData>
  <sheetProtection sheet="1" objects="1" scenarios="1"/>
  <mergeCells count="4">
    <mergeCell ref="E4:H4"/>
    <mergeCell ref="E3:H3"/>
    <mergeCell ref="E2:H2"/>
    <mergeCell ref="E5:H5"/>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
  <sheetViews>
    <sheetView topLeftCell="B3" zoomScale="120" zoomScaleNormal="120" workbookViewId="0">
      <selection activeCell="G17" sqref="G17"/>
    </sheetView>
  </sheetViews>
  <sheetFormatPr baseColWidth="10" defaultRowHeight="15" x14ac:dyDescent="0.25"/>
  <cols>
    <col min="1" max="1" width="15.42578125" bestFit="1" customWidth="1"/>
    <col min="2" max="2" width="52.42578125" customWidth="1"/>
    <col min="7" max="7" width="37.28515625" customWidth="1"/>
  </cols>
  <sheetData>
    <row r="2" spans="1:7" x14ac:dyDescent="0.25">
      <c r="B2" s="1" t="s">
        <v>21</v>
      </c>
    </row>
    <row r="3" spans="1:7" x14ac:dyDescent="0.25">
      <c r="B3" s="1" t="s">
        <v>22</v>
      </c>
    </row>
    <row r="4" spans="1:7" x14ac:dyDescent="0.25">
      <c r="B4" s="2" t="s">
        <v>23</v>
      </c>
    </row>
    <row r="5" spans="1:7" x14ac:dyDescent="0.25">
      <c r="A5" s="3"/>
      <c r="B5" s="3" t="s">
        <v>24</v>
      </c>
    </row>
    <row r="7" spans="1:7" x14ac:dyDescent="0.25">
      <c r="B7" s="49" t="s">
        <v>25</v>
      </c>
      <c r="C7" s="50" t="s">
        <v>26</v>
      </c>
      <c r="D7" s="50"/>
      <c r="E7" s="50"/>
      <c r="F7" s="50"/>
    </row>
    <row r="8" spans="1:7" x14ac:dyDescent="0.25">
      <c r="B8" s="49"/>
      <c r="C8" s="9">
        <v>4</v>
      </c>
      <c r="D8" s="9">
        <v>3</v>
      </c>
      <c r="E8" s="9">
        <v>2</v>
      </c>
      <c r="F8" s="9">
        <v>1</v>
      </c>
      <c r="G8" s="8" t="s">
        <v>95</v>
      </c>
    </row>
    <row r="9" spans="1:7" x14ac:dyDescent="0.25">
      <c r="B9" s="33" t="s">
        <v>27</v>
      </c>
      <c r="C9" s="5">
        <v>4</v>
      </c>
      <c r="D9" s="5"/>
      <c r="E9" s="5"/>
      <c r="F9" s="5"/>
      <c r="G9" s="41" t="s">
        <v>113</v>
      </c>
    </row>
    <row r="10" spans="1:7" x14ac:dyDescent="0.25">
      <c r="B10" s="33" t="s">
        <v>28</v>
      </c>
      <c r="C10" s="5">
        <v>4</v>
      </c>
      <c r="D10" s="5"/>
      <c r="E10" s="5"/>
      <c r="F10" s="5"/>
      <c r="G10" s="41" t="s">
        <v>114</v>
      </c>
    </row>
    <row r="11" spans="1:7" x14ac:dyDescent="0.25">
      <c r="B11" s="33" t="s">
        <v>29</v>
      </c>
      <c r="C11" s="5">
        <v>4</v>
      </c>
      <c r="D11" s="5"/>
      <c r="E11" s="25"/>
      <c r="F11" s="5"/>
      <c r="G11" s="41" t="s">
        <v>149</v>
      </c>
    </row>
    <row r="12" spans="1:7" ht="24" x14ac:dyDescent="0.25">
      <c r="B12" s="33" t="s">
        <v>30</v>
      </c>
      <c r="C12" s="5">
        <v>4</v>
      </c>
      <c r="D12" s="5"/>
      <c r="E12" s="25"/>
      <c r="F12" s="5"/>
      <c r="G12" s="41" t="s">
        <v>142</v>
      </c>
    </row>
    <row r="13" spans="1:7" ht="24" x14ac:dyDescent="0.25">
      <c r="B13" s="33" t="s">
        <v>31</v>
      </c>
      <c r="C13" s="5">
        <v>4</v>
      </c>
      <c r="D13" s="5"/>
      <c r="E13" s="5"/>
      <c r="F13" s="5"/>
      <c r="G13" s="41" t="s">
        <v>136</v>
      </c>
    </row>
    <row r="14" spans="1:7" x14ac:dyDescent="0.25">
      <c r="B14" s="33" t="s">
        <v>32</v>
      </c>
      <c r="C14" s="5">
        <v>4</v>
      </c>
      <c r="D14" s="25"/>
      <c r="E14" s="5"/>
      <c r="F14" s="5"/>
      <c r="G14" s="41" t="s">
        <v>150</v>
      </c>
    </row>
    <row r="15" spans="1:7" x14ac:dyDescent="0.25">
      <c r="B15" s="33" t="s">
        <v>33</v>
      </c>
      <c r="C15" s="5"/>
      <c r="D15" s="25">
        <v>3</v>
      </c>
      <c r="E15" s="5"/>
      <c r="F15" s="5"/>
      <c r="G15" s="41" t="s">
        <v>151</v>
      </c>
    </row>
    <row r="16" spans="1:7" ht="24" x14ac:dyDescent="0.25">
      <c r="B16" s="33" t="s">
        <v>34</v>
      </c>
      <c r="C16" s="5">
        <v>4</v>
      </c>
      <c r="D16" s="25"/>
      <c r="E16" s="5"/>
      <c r="F16" s="5"/>
      <c r="G16" s="41" t="s">
        <v>152</v>
      </c>
    </row>
    <row r="17" spans="2:7" ht="24" x14ac:dyDescent="0.25">
      <c r="B17" s="33" t="s">
        <v>35</v>
      </c>
      <c r="C17" s="5"/>
      <c r="D17" s="5"/>
      <c r="E17" s="5">
        <v>2</v>
      </c>
      <c r="F17" s="5"/>
      <c r="G17" s="41" t="s">
        <v>115</v>
      </c>
    </row>
    <row r="18" spans="2:7" ht="24" x14ac:dyDescent="0.25">
      <c r="B18" s="33" t="s">
        <v>36</v>
      </c>
      <c r="C18" s="5"/>
      <c r="D18" s="5"/>
      <c r="E18" s="5">
        <v>2</v>
      </c>
      <c r="F18" s="5"/>
      <c r="G18" s="41" t="s">
        <v>116</v>
      </c>
    </row>
    <row r="19" spans="2:7" x14ac:dyDescent="0.25">
      <c r="B19" s="13" t="s">
        <v>97</v>
      </c>
      <c r="C19" s="14">
        <f>COUNTA(C9:C18)*C8</f>
        <v>28</v>
      </c>
      <c r="D19" s="14">
        <f t="shared" ref="D19:F19" si="0">COUNTA(D9:D18)*D8</f>
        <v>3</v>
      </c>
      <c r="E19" s="14">
        <f t="shared" si="0"/>
        <v>4</v>
      </c>
      <c r="F19" s="14">
        <f t="shared" si="0"/>
        <v>0</v>
      </c>
    </row>
    <row r="20" spans="2:7" x14ac:dyDescent="0.25">
      <c r="B20" s="12" t="s">
        <v>98</v>
      </c>
      <c r="C20" s="51">
        <f>SUM(C19:F19)</f>
        <v>35</v>
      </c>
      <c r="D20" s="51"/>
      <c r="E20" s="51"/>
      <c r="F20" s="51"/>
    </row>
    <row r="21" spans="2:7" x14ac:dyDescent="0.25">
      <c r="B21" s="15" t="s">
        <v>93</v>
      </c>
      <c r="C21" s="52">
        <v>40</v>
      </c>
      <c r="D21" s="52"/>
      <c r="E21" s="52"/>
      <c r="F21" s="52"/>
    </row>
    <row r="22" spans="2:7" x14ac:dyDescent="0.25">
      <c r="B22" s="12" t="s">
        <v>92</v>
      </c>
      <c r="C22" s="53">
        <f>+C20/C21</f>
        <v>0.875</v>
      </c>
      <c r="D22" s="53"/>
      <c r="E22" s="53"/>
      <c r="F22" s="53"/>
    </row>
  </sheetData>
  <sheetProtection sheet="1" objects="1" scenarios="1"/>
  <mergeCells count="5">
    <mergeCell ref="B7:B8"/>
    <mergeCell ref="C7:F7"/>
    <mergeCell ref="C20:F20"/>
    <mergeCell ref="C21:F21"/>
    <mergeCell ref="C22:F2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zoomScale="110" zoomScaleNormal="110" workbookViewId="0">
      <selection activeCell="G12" sqref="G12"/>
    </sheetView>
  </sheetViews>
  <sheetFormatPr baseColWidth="10" defaultRowHeight="15" x14ac:dyDescent="0.25"/>
  <cols>
    <col min="1" max="1" width="15.42578125" bestFit="1" customWidth="1"/>
    <col min="2" max="2" width="52.42578125" customWidth="1"/>
    <col min="7" max="7" width="36.5703125" customWidth="1"/>
  </cols>
  <sheetData>
    <row r="2" spans="1:7" x14ac:dyDescent="0.25">
      <c r="B2" s="1" t="s">
        <v>37</v>
      </c>
    </row>
    <row r="3" spans="1:7" x14ac:dyDescent="0.25">
      <c r="B3" s="1" t="s">
        <v>38</v>
      </c>
    </row>
    <row r="5" spans="1:7" x14ac:dyDescent="0.25">
      <c r="A5" s="3"/>
    </row>
    <row r="7" spans="1:7" x14ac:dyDescent="0.25">
      <c r="B7" s="49" t="s">
        <v>25</v>
      </c>
      <c r="C7" s="50" t="s">
        <v>26</v>
      </c>
      <c r="D7" s="50"/>
      <c r="E7" s="50"/>
      <c r="F7" s="50"/>
    </row>
    <row r="8" spans="1:7" x14ac:dyDescent="0.25">
      <c r="B8" s="49"/>
      <c r="C8" s="9">
        <v>4</v>
      </c>
      <c r="D8" s="9">
        <v>3</v>
      </c>
      <c r="E8" s="9">
        <v>2</v>
      </c>
      <c r="F8" s="9">
        <v>1</v>
      </c>
      <c r="G8" s="8" t="s">
        <v>95</v>
      </c>
    </row>
    <row r="9" spans="1:7" x14ac:dyDescent="0.25">
      <c r="B9" s="33" t="s">
        <v>39</v>
      </c>
      <c r="C9" s="5">
        <v>4</v>
      </c>
      <c r="D9" s="5"/>
      <c r="E9" s="5"/>
      <c r="F9" s="5"/>
      <c r="G9" s="41" t="s">
        <v>117</v>
      </c>
    </row>
    <row r="10" spans="1:7" ht="36" x14ac:dyDescent="0.25">
      <c r="B10" s="33" t="s">
        <v>40</v>
      </c>
      <c r="C10" s="5">
        <v>4</v>
      </c>
      <c r="D10" s="5"/>
      <c r="E10" s="5"/>
      <c r="F10" s="5"/>
      <c r="G10" s="41" t="s">
        <v>153</v>
      </c>
    </row>
    <row r="11" spans="1:7" ht="24" x14ac:dyDescent="0.25">
      <c r="B11" s="33" t="s">
        <v>41</v>
      </c>
      <c r="C11" s="5">
        <v>4</v>
      </c>
      <c r="D11" s="5"/>
      <c r="E11" s="5"/>
      <c r="F11" s="5"/>
      <c r="G11" s="41" t="s">
        <v>140</v>
      </c>
    </row>
    <row r="12" spans="1:7" ht="36" x14ac:dyDescent="0.25">
      <c r="B12" s="33" t="s">
        <v>42</v>
      </c>
      <c r="C12" s="5">
        <v>4</v>
      </c>
      <c r="D12" s="5"/>
      <c r="E12" s="5"/>
      <c r="F12" s="5"/>
      <c r="G12" s="41" t="s">
        <v>118</v>
      </c>
    </row>
    <row r="13" spans="1:7" x14ac:dyDescent="0.25">
      <c r="B13" s="13" t="s">
        <v>99</v>
      </c>
      <c r="C13" s="14">
        <f>COUNTA(C9:C12)*C8</f>
        <v>16</v>
      </c>
      <c r="D13" s="14">
        <f t="shared" ref="D13:F13" si="0">COUNTA(D9:D12)*D8</f>
        <v>0</v>
      </c>
      <c r="E13" s="14">
        <f t="shared" si="0"/>
        <v>0</v>
      </c>
      <c r="F13" s="14">
        <f t="shared" si="0"/>
        <v>0</v>
      </c>
    </row>
    <row r="14" spans="1:7" x14ac:dyDescent="0.25">
      <c r="B14" s="12" t="s">
        <v>98</v>
      </c>
      <c r="C14" s="51">
        <f>SUM(C13:F13)</f>
        <v>16</v>
      </c>
      <c r="D14" s="51"/>
      <c r="E14" s="51"/>
      <c r="F14" s="51"/>
    </row>
    <row r="15" spans="1:7" x14ac:dyDescent="0.25">
      <c r="B15" s="15" t="s">
        <v>93</v>
      </c>
      <c r="C15" s="54">
        <v>16</v>
      </c>
      <c r="D15" s="55"/>
      <c r="E15" s="55"/>
      <c r="F15" s="55"/>
    </row>
    <row r="16" spans="1:7" x14ac:dyDescent="0.25">
      <c r="B16" s="12" t="s">
        <v>92</v>
      </c>
      <c r="C16" s="53">
        <f>+C14/C15</f>
        <v>1</v>
      </c>
      <c r="D16" s="56"/>
      <c r="E16" s="56"/>
      <c r="F16" s="56"/>
    </row>
  </sheetData>
  <sheetProtection sheet="1" objects="1" scenarios="1"/>
  <mergeCells count="5">
    <mergeCell ref="B7:B8"/>
    <mergeCell ref="C7:F7"/>
    <mergeCell ref="C14:F14"/>
    <mergeCell ref="C15:F15"/>
    <mergeCell ref="C16:F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zoomScale="120" zoomScaleNormal="120" workbookViewId="0">
      <selection activeCell="G14" sqref="G14"/>
    </sheetView>
  </sheetViews>
  <sheetFormatPr baseColWidth="10" defaultRowHeight="15" x14ac:dyDescent="0.25"/>
  <cols>
    <col min="1" max="1" width="15.42578125" bestFit="1" customWidth="1"/>
    <col min="2" max="2" width="52.42578125" customWidth="1"/>
    <col min="7" max="7" width="44.28515625" customWidth="1"/>
  </cols>
  <sheetData>
    <row r="2" spans="1:7" x14ac:dyDescent="0.25">
      <c r="B2" s="1" t="s">
        <v>43</v>
      </c>
    </row>
    <row r="3" spans="1:7" x14ac:dyDescent="0.25">
      <c r="B3" s="1" t="s">
        <v>44</v>
      </c>
    </row>
    <row r="5" spans="1:7" x14ac:dyDescent="0.25">
      <c r="A5" s="3"/>
    </row>
    <row r="7" spans="1:7" x14ac:dyDescent="0.25">
      <c r="B7" s="49" t="s">
        <v>25</v>
      </c>
      <c r="C7" s="50" t="s">
        <v>26</v>
      </c>
      <c r="D7" s="50"/>
      <c r="E7" s="50"/>
      <c r="F7" s="50"/>
    </row>
    <row r="8" spans="1:7" x14ac:dyDescent="0.25">
      <c r="B8" s="49"/>
      <c r="C8" s="9">
        <v>4</v>
      </c>
      <c r="D8" s="9">
        <v>3</v>
      </c>
      <c r="E8" s="9">
        <v>2</v>
      </c>
      <c r="F8" s="9">
        <v>1</v>
      </c>
      <c r="G8" s="8" t="s">
        <v>95</v>
      </c>
    </row>
    <row r="9" spans="1:7" ht="48" x14ac:dyDescent="0.25">
      <c r="B9" s="33" t="s">
        <v>45</v>
      </c>
      <c r="C9" s="5"/>
      <c r="D9" s="5">
        <v>3</v>
      </c>
      <c r="E9" s="5"/>
      <c r="F9" s="5"/>
      <c r="G9" s="41" t="s">
        <v>119</v>
      </c>
    </row>
    <row r="10" spans="1:7" ht="24" x14ac:dyDescent="0.25">
      <c r="B10" s="33" t="s">
        <v>46</v>
      </c>
      <c r="C10" s="5"/>
      <c r="D10" s="5"/>
      <c r="E10" s="5"/>
      <c r="F10" s="5">
        <v>1</v>
      </c>
      <c r="G10" s="41" t="s">
        <v>141</v>
      </c>
    </row>
    <row r="11" spans="1:7" ht="36" x14ac:dyDescent="0.25">
      <c r="B11" s="33" t="s">
        <v>47</v>
      </c>
      <c r="C11" s="5">
        <v>4</v>
      </c>
      <c r="D11" s="5"/>
      <c r="E11" s="5"/>
      <c r="F11" s="5"/>
      <c r="G11" s="41" t="s">
        <v>120</v>
      </c>
    </row>
    <row r="12" spans="1:7" ht="36" x14ac:dyDescent="0.25">
      <c r="B12" s="33" t="s">
        <v>48</v>
      </c>
      <c r="C12" s="5"/>
      <c r="D12" s="5"/>
      <c r="E12" s="5"/>
      <c r="F12" s="5">
        <v>1</v>
      </c>
      <c r="G12" s="41" t="s">
        <v>154</v>
      </c>
    </row>
    <row r="13" spans="1:7" x14ac:dyDescent="0.25">
      <c r="B13" s="13" t="s">
        <v>99</v>
      </c>
      <c r="C13" s="14">
        <f>COUNTA(C9:C12)*C8</f>
        <v>4</v>
      </c>
      <c r="D13" s="14">
        <f t="shared" ref="D13:F13" si="0">COUNTA(D9:D12)*D8</f>
        <v>3</v>
      </c>
      <c r="E13" s="14">
        <f t="shared" si="0"/>
        <v>0</v>
      </c>
      <c r="F13" s="14">
        <f t="shared" si="0"/>
        <v>2</v>
      </c>
    </row>
    <row r="14" spans="1:7" x14ac:dyDescent="0.25">
      <c r="B14" s="12" t="s">
        <v>98</v>
      </c>
      <c r="C14" s="51">
        <f>SUM(C13:F13)</f>
        <v>9</v>
      </c>
      <c r="D14" s="51"/>
      <c r="E14" s="51"/>
      <c r="F14" s="51"/>
    </row>
    <row r="15" spans="1:7" x14ac:dyDescent="0.25">
      <c r="B15" s="15" t="s">
        <v>93</v>
      </c>
      <c r="C15" s="57">
        <v>16</v>
      </c>
      <c r="D15" s="58"/>
      <c r="E15" s="58"/>
      <c r="F15" s="58"/>
    </row>
    <row r="16" spans="1:7" x14ac:dyDescent="0.25">
      <c r="B16" s="12" t="s">
        <v>92</v>
      </c>
      <c r="C16" s="59">
        <f>+C14/C15</f>
        <v>0.5625</v>
      </c>
      <c r="D16" s="60"/>
      <c r="E16" s="60"/>
      <c r="F16" s="60"/>
    </row>
  </sheetData>
  <sheetProtection sheet="1" objects="1" scenarios="1"/>
  <mergeCells count="5">
    <mergeCell ref="B7:B8"/>
    <mergeCell ref="C7:F7"/>
    <mergeCell ref="C14:F14"/>
    <mergeCell ref="C15:F15"/>
    <mergeCell ref="C16:F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20" zoomScaleNormal="100" workbookViewId="0">
      <selection activeCell="G24" sqref="G24"/>
    </sheetView>
  </sheetViews>
  <sheetFormatPr baseColWidth="10" defaultRowHeight="25.5" customHeight="1" x14ac:dyDescent="0.25"/>
  <cols>
    <col min="1" max="1" width="15.42578125" bestFit="1" customWidth="1"/>
    <col min="2" max="2" width="75.85546875" bestFit="1" customWidth="1"/>
    <col min="7" max="7" width="44.42578125" customWidth="1"/>
  </cols>
  <sheetData>
    <row r="1" spans="1:7" ht="15" x14ac:dyDescent="0.25"/>
    <row r="2" spans="1:7" ht="15" x14ac:dyDescent="0.25">
      <c r="B2" s="1" t="s">
        <v>68</v>
      </c>
    </row>
    <row r="3" spans="1:7" ht="25.5" customHeight="1" x14ac:dyDescent="0.25">
      <c r="B3" s="1" t="s">
        <v>69</v>
      </c>
    </row>
    <row r="4" spans="1:7" ht="15" x14ac:dyDescent="0.25"/>
    <row r="5" spans="1:7" ht="15" x14ac:dyDescent="0.25">
      <c r="A5" s="3"/>
    </row>
    <row r="6" spans="1:7" ht="15" x14ac:dyDescent="0.25"/>
    <row r="7" spans="1:7" ht="25.5" customHeight="1" x14ac:dyDescent="0.25">
      <c r="B7" s="49" t="s">
        <v>25</v>
      </c>
      <c r="C7" s="50" t="s">
        <v>26</v>
      </c>
      <c r="D7" s="50"/>
      <c r="E7" s="50"/>
      <c r="F7" s="50"/>
    </row>
    <row r="8" spans="1:7" ht="25.5" customHeight="1" x14ac:dyDescent="0.25">
      <c r="B8" s="49"/>
      <c r="C8" s="9">
        <v>4</v>
      </c>
      <c r="D8" s="9">
        <v>3</v>
      </c>
      <c r="E8" s="9">
        <v>2</v>
      </c>
      <c r="F8" s="9">
        <v>1</v>
      </c>
      <c r="G8" s="8" t="s">
        <v>95</v>
      </c>
    </row>
    <row r="9" spans="1:7" ht="60" x14ac:dyDescent="0.25">
      <c r="B9" s="33" t="s">
        <v>96</v>
      </c>
      <c r="C9" s="5">
        <v>4</v>
      </c>
      <c r="D9" s="5"/>
      <c r="E9" s="5"/>
      <c r="F9" s="5"/>
      <c r="G9" s="41" t="s">
        <v>112</v>
      </c>
    </row>
    <row r="10" spans="1:7" ht="24" x14ac:dyDescent="0.25">
      <c r="B10" s="33" t="s">
        <v>49</v>
      </c>
      <c r="C10" s="5">
        <v>4</v>
      </c>
      <c r="D10" s="5"/>
      <c r="E10" s="5"/>
      <c r="F10" s="5"/>
      <c r="G10" s="41" t="s">
        <v>137</v>
      </c>
    </row>
    <row r="11" spans="1:7" ht="25.5" customHeight="1" x14ac:dyDescent="0.25">
      <c r="B11" s="10" t="s">
        <v>50</v>
      </c>
      <c r="C11" s="11"/>
      <c r="D11" s="11"/>
      <c r="E11" s="11"/>
      <c r="F11" s="11"/>
      <c r="G11" s="42"/>
    </row>
    <row r="12" spans="1:7" ht="25.5" customHeight="1" x14ac:dyDescent="0.25">
      <c r="B12" s="33" t="s">
        <v>51</v>
      </c>
      <c r="C12" s="5">
        <v>4</v>
      </c>
      <c r="D12" s="5"/>
      <c r="E12" s="5"/>
      <c r="F12" s="5"/>
      <c r="G12" s="41" t="s">
        <v>121</v>
      </c>
    </row>
    <row r="13" spans="1:7" ht="25.5" customHeight="1" x14ac:dyDescent="0.25">
      <c r="B13" s="33" t="s">
        <v>52</v>
      </c>
      <c r="C13" s="5">
        <v>4</v>
      </c>
      <c r="D13" s="5"/>
      <c r="E13" s="5"/>
      <c r="F13" s="5"/>
      <c r="G13" s="41" t="s">
        <v>145</v>
      </c>
    </row>
    <row r="14" spans="1:7" ht="25.5" customHeight="1" x14ac:dyDescent="0.25">
      <c r="B14" s="33" t="s">
        <v>53</v>
      </c>
      <c r="C14" s="5"/>
      <c r="D14" s="5"/>
      <c r="E14" s="5">
        <v>2</v>
      </c>
      <c r="F14" s="5"/>
      <c r="G14" s="41" t="s">
        <v>146</v>
      </c>
    </row>
    <row r="15" spans="1:7" ht="25.5" customHeight="1" x14ac:dyDescent="0.25">
      <c r="B15" s="33" t="s">
        <v>54</v>
      </c>
      <c r="C15" s="5">
        <v>4</v>
      </c>
      <c r="D15" s="5"/>
      <c r="E15" s="5"/>
      <c r="F15" s="5"/>
      <c r="G15" s="41" t="s">
        <v>148</v>
      </c>
    </row>
    <row r="16" spans="1:7" ht="25.5" customHeight="1" x14ac:dyDescent="0.25">
      <c r="B16" s="33" t="s">
        <v>55</v>
      </c>
      <c r="C16" s="5"/>
      <c r="D16" s="5">
        <v>3</v>
      </c>
      <c r="E16" s="5"/>
      <c r="F16" s="5"/>
      <c r="G16" s="41" t="s">
        <v>145</v>
      </c>
    </row>
    <row r="17" spans="2:7" ht="25.5" customHeight="1" x14ac:dyDescent="0.25">
      <c r="B17" s="33" t="s">
        <v>56</v>
      </c>
      <c r="C17" s="5"/>
      <c r="D17" s="5">
        <v>3</v>
      </c>
      <c r="E17" s="5"/>
      <c r="F17" s="5"/>
      <c r="G17" s="41" t="s">
        <v>147</v>
      </c>
    </row>
    <row r="18" spans="2:7" ht="25.5" customHeight="1" x14ac:dyDescent="0.25">
      <c r="B18" s="10" t="s">
        <v>57</v>
      </c>
      <c r="C18" s="11"/>
      <c r="D18" s="11"/>
      <c r="E18" s="11"/>
      <c r="F18" s="11"/>
      <c r="G18" s="42"/>
    </row>
    <row r="19" spans="2:7" ht="25.5" customHeight="1" x14ac:dyDescent="0.25">
      <c r="B19" s="33" t="s">
        <v>58</v>
      </c>
      <c r="C19" s="5">
        <v>4</v>
      </c>
      <c r="D19" s="5"/>
      <c r="E19" s="5"/>
      <c r="F19" s="5"/>
      <c r="G19" s="41" t="s">
        <v>122</v>
      </c>
    </row>
    <row r="20" spans="2:7" ht="25.5" customHeight="1" x14ac:dyDescent="0.25">
      <c r="B20" s="33" t="s">
        <v>59</v>
      </c>
      <c r="C20" s="5">
        <v>4</v>
      </c>
      <c r="D20" s="5"/>
      <c r="E20" s="5"/>
      <c r="F20" s="5"/>
      <c r="G20" s="41" t="s">
        <v>123</v>
      </c>
    </row>
    <row r="21" spans="2:7" ht="25.5" customHeight="1" x14ac:dyDescent="0.25">
      <c r="B21" s="33" t="s">
        <v>60</v>
      </c>
      <c r="C21" s="5">
        <v>4</v>
      </c>
      <c r="D21" s="5"/>
      <c r="E21" s="5"/>
      <c r="F21" s="5"/>
      <c r="G21" s="41" t="s">
        <v>124</v>
      </c>
    </row>
    <row r="22" spans="2:7" ht="25.5" customHeight="1" x14ac:dyDescent="0.25">
      <c r="B22" s="33" t="s">
        <v>61</v>
      </c>
      <c r="C22" s="5">
        <v>4</v>
      </c>
      <c r="D22" s="5"/>
      <c r="E22" s="5"/>
      <c r="F22" s="5"/>
      <c r="G22" s="41" t="s">
        <v>125</v>
      </c>
    </row>
    <row r="23" spans="2:7" ht="25.5" customHeight="1" x14ac:dyDescent="0.25">
      <c r="B23" s="10" t="s">
        <v>62</v>
      </c>
      <c r="C23" s="11"/>
      <c r="D23" s="11"/>
      <c r="E23" s="11"/>
      <c r="F23" s="11"/>
      <c r="G23" s="42"/>
    </row>
    <row r="24" spans="2:7" ht="25.5" customHeight="1" x14ac:dyDescent="0.25">
      <c r="B24" s="33" t="s">
        <v>63</v>
      </c>
      <c r="C24" s="5">
        <v>4</v>
      </c>
      <c r="D24" s="5"/>
      <c r="E24" s="5"/>
      <c r="F24" s="5"/>
      <c r="G24" s="41" t="s">
        <v>138</v>
      </c>
    </row>
    <row r="25" spans="2:7" ht="25.5" customHeight="1" x14ac:dyDescent="0.25">
      <c r="B25" s="33" t="s">
        <v>64</v>
      </c>
      <c r="C25" s="5">
        <v>4</v>
      </c>
      <c r="D25" s="5"/>
      <c r="E25" s="5"/>
      <c r="F25" s="5"/>
      <c r="G25" s="41" t="s">
        <v>139</v>
      </c>
    </row>
    <row r="26" spans="2:7" ht="25.5" customHeight="1" x14ac:dyDescent="0.25">
      <c r="B26" s="10" t="s">
        <v>65</v>
      </c>
      <c r="C26" s="11"/>
      <c r="D26" s="11"/>
      <c r="E26" s="11"/>
      <c r="F26" s="11"/>
      <c r="G26" s="42"/>
    </row>
    <row r="27" spans="2:7" ht="25.5" customHeight="1" x14ac:dyDescent="0.25">
      <c r="B27" s="33" t="s">
        <v>66</v>
      </c>
      <c r="C27" s="5">
        <v>4</v>
      </c>
      <c r="D27" s="5"/>
      <c r="E27" s="5"/>
      <c r="F27" s="5"/>
      <c r="G27" s="41" t="s">
        <v>126</v>
      </c>
    </row>
    <row r="28" spans="2:7" ht="25.5" customHeight="1" x14ac:dyDescent="0.25">
      <c r="B28" s="33" t="s">
        <v>67</v>
      </c>
      <c r="C28" s="5">
        <v>4</v>
      </c>
      <c r="D28" s="5"/>
      <c r="E28" s="5"/>
      <c r="F28" s="5"/>
      <c r="G28" s="41" t="s">
        <v>127</v>
      </c>
    </row>
    <row r="29" spans="2:7" ht="25.5" customHeight="1" x14ac:dyDescent="0.25">
      <c r="B29" s="13" t="s">
        <v>97</v>
      </c>
      <c r="C29" s="14">
        <f>COUNTA(C9:C28)*C8</f>
        <v>52</v>
      </c>
      <c r="D29" s="14">
        <f>COUNTA(D9:D28)*D8</f>
        <v>6</v>
      </c>
      <c r="E29" s="14">
        <f>COUNTA(E9:E28)*E8</f>
        <v>2</v>
      </c>
      <c r="F29" s="14">
        <f>COUNTA(F9:F28)*F8</f>
        <v>0</v>
      </c>
    </row>
    <row r="30" spans="2:7" ht="25.5" customHeight="1" x14ac:dyDescent="0.25">
      <c r="B30" s="12" t="s">
        <v>98</v>
      </c>
      <c r="C30" s="51">
        <f>SUM(C29:F29)</f>
        <v>60</v>
      </c>
      <c r="D30" s="51"/>
      <c r="E30" s="51"/>
      <c r="F30" s="51"/>
    </row>
    <row r="31" spans="2:7" ht="25.5" customHeight="1" x14ac:dyDescent="0.25">
      <c r="B31" s="15" t="s">
        <v>93</v>
      </c>
      <c r="C31" s="57">
        <v>64</v>
      </c>
      <c r="D31" s="58"/>
      <c r="E31" s="58"/>
      <c r="F31" s="58"/>
    </row>
    <row r="32" spans="2:7" ht="25.5" customHeight="1" x14ac:dyDescent="0.25">
      <c r="B32" s="12" t="s">
        <v>92</v>
      </c>
      <c r="C32" s="59">
        <f>+C30/C31</f>
        <v>0.9375</v>
      </c>
      <c r="D32" s="60"/>
      <c r="E32" s="60"/>
      <c r="F32" s="60"/>
    </row>
  </sheetData>
  <sheetProtection sheet="1" objects="1" scenarios="1"/>
  <mergeCells count="5">
    <mergeCell ref="C31:F31"/>
    <mergeCell ref="C32:F32"/>
    <mergeCell ref="B7:B8"/>
    <mergeCell ref="C7:F7"/>
    <mergeCell ref="C30:F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0"/>
  <sheetViews>
    <sheetView topLeftCell="A8" zoomScaleNormal="100" workbookViewId="0">
      <selection activeCell="C38" sqref="C38"/>
    </sheetView>
  </sheetViews>
  <sheetFormatPr baseColWidth="10" defaultRowHeight="15" x14ac:dyDescent="0.25"/>
  <cols>
    <col min="1" max="1" width="15.42578125" bestFit="1" customWidth="1"/>
    <col min="2" max="2" width="79.7109375" bestFit="1" customWidth="1"/>
    <col min="7" max="7" width="47.140625" customWidth="1"/>
  </cols>
  <sheetData>
    <row r="2" spans="2:7" x14ac:dyDescent="0.25">
      <c r="B2" s="1" t="s">
        <v>70</v>
      </c>
    </row>
    <row r="3" spans="2:7" x14ac:dyDescent="0.25">
      <c r="B3" s="1" t="s">
        <v>71</v>
      </c>
    </row>
    <row r="4" spans="2:7" x14ac:dyDescent="0.25">
      <c r="B4" s="2" t="s">
        <v>72</v>
      </c>
    </row>
    <row r="5" spans="2:7" ht="21" customHeight="1" x14ac:dyDescent="0.25">
      <c r="B5" s="27" t="s">
        <v>100</v>
      </c>
    </row>
    <row r="6" spans="2:7" x14ac:dyDescent="0.25">
      <c r="B6" s="28"/>
    </row>
    <row r="7" spans="2:7" x14ac:dyDescent="0.25">
      <c r="B7" s="49" t="s">
        <v>25</v>
      </c>
      <c r="C7" s="50" t="s">
        <v>26</v>
      </c>
      <c r="D7" s="50"/>
      <c r="E7" s="50"/>
      <c r="F7" s="50"/>
      <c r="G7" s="63" t="s">
        <v>95</v>
      </c>
    </row>
    <row r="8" spans="2:7" x14ac:dyDescent="0.25">
      <c r="B8" s="49"/>
      <c r="C8" s="9">
        <v>4</v>
      </c>
      <c r="D8" s="9">
        <v>3</v>
      </c>
      <c r="E8" s="9">
        <v>2</v>
      </c>
      <c r="F8" s="9">
        <v>1</v>
      </c>
      <c r="G8" s="64"/>
    </row>
    <row r="9" spans="2:7" ht="60" x14ac:dyDescent="0.25">
      <c r="B9" s="33" t="s">
        <v>94</v>
      </c>
      <c r="C9" s="5">
        <v>4</v>
      </c>
      <c r="D9" s="5"/>
      <c r="E9" s="5"/>
      <c r="F9" s="5"/>
      <c r="G9" s="41" t="s">
        <v>132</v>
      </c>
    </row>
    <row r="10" spans="2:7" x14ac:dyDescent="0.25">
      <c r="B10" s="33" t="s">
        <v>46</v>
      </c>
      <c r="C10" s="5">
        <v>4</v>
      </c>
      <c r="D10" s="5"/>
      <c r="E10" s="5"/>
      <c r="F10" s="5"/>
      <c r="G10" s="41" t="s">
        <v>133</v>
      </c>
    </row>
    <row r="11" spans="2:7" ht="24" x14ac:dyDescent="0.25">
      <c r="B11" s="33" t="s">
        <v>73</v>
      </c>
      <c r="C11" s="5">
        <v>4</v>
      </c>
      <c r="D11" s="5"/>
      <c r="E11" s="5"/>
      <c r="F11" s="5"/>
      <c r="G11" s="41" t="s">
        <v>128</v>
      </c>
    </row>
    <row r="12" spans="2:7" ht="24" x14ac:dyDescent="0.25">
      <c r="B12" s="33" t="s">
        <v>74</v>
      </c>
      <c r="C12" s="5">
        <v>4</v>
      </c>
      <c r="D12" s="5"/>
      <c r="E12" s="5"/>
      <c r="F12" s="5"/>
      <c r="G12" s="41" t="s">
        <v>134</v>
      </c>
    </row>
    <row r="13" spans="2:7" x14ac:dyDescent="0.25">
      <c r="B13" s="13" t="s">
        <v>99</v>
      </c>
      <c r="C13" s="14">
        <f>COUNTA(C9:C12)*C8</f>
        <v>16</v>
      </c>
      <c r="D13" s="14">
        <f t="shared" ref="D13:F13" si="0">COUNTA(D9:D12)*D8</f>
        <v>0</v>
      </c>
      <c r="E13" s="14">
        <f t="shared" si="0"/>
        <v>0</v>
      </c>
      <c r="F13" s="14">
        <f t="shared" si="0"/>
        <v>0</v>
      </c>
    </row>
    <row r="14" spans="2:7" x14ac:dyDescent="0.25">
      <c r="B14" s="12" t="s">
        <v>98</v>
      </c>
      <c r="C14" s="51">
        <f>SUM(C13:F13)</f>
        <v>16</v>
      </c>
      <c r="D14" s="51"/>
      <c r="E14" s="51"/>
      <c r="F14" s="51"/>
    </row>
    <row r="15" spans="2:7" x14ac:dyDescent="0.25">
      <c r="B15" s="15" t="s">
        <v>93</v>
      </c>
      <c r="C15" s="57">
        <v>16</v>
      </c>
      <c r="D15" s="57"/>
      <c r="E15" s="57"/>
      <c r="F15" s="57"/>
    </row>
    <row r="16" spans="2:7" x14ac:dyDescent="0.25">
      <c r="B16" s="12" t="s">
        <v>92</v>
      </c>
      <c r="C16" s="59">
        <f t="shared" ref="C16" si="1">+C14/C15</f>
        <v>1</v>
      </c>
      <c r="D16" s="59"/>
      <c r="E16" s="59"/>
      <c r="F16" s="59"/>
    </row>
    <row r="17" spans="2:7" x14ac:dyDescent="0.25">
      <c r="B17" s="29"/>
      <c r="C17" s="30"/>
      <c r="D17" s="30"/>
      <c r="E17" s="30"/>
      <c r="F17" s="30"/>
    </row>
    <row r="18" spans="2:7" x14ac:dyDescent="0.25">
      <c r="B18" s="29"/>
      <c r="C18" s="31"/>
      <c r="D18" s="31"/>
      <c r="E18" s="31"/>
      <c r="F18" s="31"/>
    </row>
    <row r="19" spans="2:7" x14ac:dyDescent="0.25">
      <c r="B19" s="32" t="s">
        <v>75</v>
      </c>
    </row>
    <row r="21" spans="2:7" x14ac:dyDescent="0.25">
      <c r="B21" s="61" t="s">
        <v>25</v>
      </c>
      <c r="C21" s="62" t="s">
        <v>26</v>
      </c>
      <c r="D21" s="62"/>
      <c r="E21" s="62"/>
      <c r="F21" s="62"/>
      <c r="G21" s="63" t="s">
        <v>95</v>
      </c>
    </row>
    <row r="22" spans="2:7" x14ac:dyDescent="0.25">
      <c r="B22" s="61"/>
      <c r="C22" s="7">
        <v>4</v>
      </c>
      <c r="D22" s="7">
        <v>3</v>
      </c>
      <c r="E22" s="7">
        <v>2</v>
      </c>
      <c r="F22" s="7">
        <v>1</v>
      </c>
      <c r="G22" s="64"/>
    </row>
    <row r="23" spans="2:7" ht="36" x14ac:dyDescent="0.25">
      <c r="B23" s="33" t="s">
        <v>76</v>
      </c>
      <c r="C23" s="5">
        <v>4</v>
      </c>
      <c r="D23" s="5"/>
      <c r="E23" s="5"/>
      <c r="F23" s="5"/>
      <c r="G23" s="41" t="s">
        <v>131</v>
      </c>
    </row>
    <row r="24" spans="2:7" x14ac:dyDescent="0.25">
      <c r="B24" s="33" t="s">
        <v>77</v>
      </c>
      <c r="C24" s="5">
        <v>4</v>
      </c>
      <c r="D24" s="5"/>
      <c r="E24" s="5"/>
      <c r="F24" s="5"/>
      <c r="G24" s="41" t="s">
        <v>129</v>
      </c>
    </row>
    <row r="25" spans="2:7" ht="24" x14ac:dyDescent="0.25">
      <c r="B25" s="33" t="s">
        <v>78</v>
      </c>
      <c r="C25" s="5">
        <v>4</v>
      </c>
      <c r="D25" s="5"/>
      <c r="E25" s="5"/>
      <c r="F25" s="5"/>
      <c r="G25" s="41" t="s">
        <v>130</v>
      </c>
    </row>
    <row r="26" spans="2:7" ht="24" x14ac:dyDescent="0.25">
      <c r="B26" s="33" t="s">
        <v>79</v>
      </c>
      <c r="C26" s="5">
        <v>4</v>
      </c>
      <c r="D26" s="5"/>
      <c r="E26" s="5"/>
      <c r="F26" s="5"/>
      <c r="G26" s="41" t="s">
        <v>135</v>
      </c>
    </row>
    <row r="27" spans="2:7" x14ac:dyDescent="0.25">
      <c r="B27" s="13" t="s">
        <v>99</v>
      </c>
      <c r="C27" s="14">
        <f>COUNTA(C23:C26)*C22</f>
        <v>16</v>
      </c>
      <c r="D27" s="14">
        <f t="shared" ref="D27:F27" si="2">COUNTA(D23:D26)*D22</f>
        <v>0</v>
      </c>
      <c r="E27" s="14">
        <f t="shared" si="2"/>
        <v>0</v>
      </c>
      <c r="F27" s="14">
        <f t="shared" si="2"/>
        <v>0</v>
      </c>
    </row>
    <row r="28" spans="2:7" x14ac:dyDescent="0.25">
      <c r="B28" s="12" t="s">
        <v>98</v>
      </c>
      <c r="C28" s="51">
        <f>SUM(C27:F27)</f>
        <v>16</v>
      </c>
      <c r="D28" s="51"/>
      <c r="E28" s="51"/>
      <c r="F28" s="51"/>
    </row>
    <row r="29" spans="2:7" x14ac:dyDescent="0.25">
      <c r="B29" s="15" t="s">
        <v>93</v>
      </c>
      <c r="C29" s="57">
        <v>16</v>
      </c>
      <c r="D29" s="58"/>
      <c r="E29" s="58"/>
      <c r="F29" s="58"/>
    </row>
    <row r="30" spans="2:7" x14ac:dyDescent="0.25">
      <c r="B30" s="12" t="s">
        <v>92</v>
      </c>
      <c r="C30" s="59">
        <f>+C28/C29</f>
        <v>1</v>
      </c>
      <c r="D30" s="59"/>
      <c r="E30" s="59"/>
      <c r="F30" s="59"/>
    </row>
  </sheetData>
  <sheetProtection sheet="1" objects="1" scenarios="1"/>
  <mergeCells count="12">
    <mergeCell ref="G7:G8"/>
    <mergeCell ref="G21:G22"/>
    <mergeCell ref="C29:F29"/>
    <mergeCell ref="C30:F30"/>
    <mergeCell ref="C28:F28"/>
    <mergeCell ref="B7:B8"/>
    <mergeCell ref="C7:F7"/>
    <mergeCell ref="C14:F14"/>
    <mergeCell ref="B21:B22"/>
    <mergeCell ref="C21:F21"/>
    <mergeCell ref="C15:F15"/>
    <mergeCell ref="C16:F16"/>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4"/>
  <sheetViews>
    <sheetView tabSelected="1" zoomScale="130" zoomScaleNormal="130" workbookViewId="0">
      <selection activeCell="B28" sqref="B28"/>
    </sheetView>
  </sheetViews>
  <sheetFormatPr baseColWidth="10" defaultRowHeight="15" x14ac:dyDescent="0.25"/>
  <cols>
    <col min="2" max="2" width="39.42578125" customWidth="1"/>
    <col min="3" max="6" width="20.7109375" customWidth="1"/>
  </cols>
  <sheetData>
    <row r="3" spans="2:7" x14ac:dyDescent="0.25">
      <c r="B3" s="67" t="s">
        <v>90</v>
      </c>
      <c r="C3" s="67"/>
    </row>
    <row r="4" spans="2:7" x14ac:dyDescent="0.25">
      <c r="B4" s="4"/>
    </row>
    <row r="5" spans="2:7" ht="30" customHeight="1" x14ac:dyDescent="0.25">
      <c r="B5" s="65" t="s">
        <v>101</v>
      </c>
      <c r="C5" s="66"/>
    </row>
    <row r="7" spans="2:7" ht="22.5" x14ac:dyDescent="0.25">
      <c r="B7" s="6" t="s">
        <v>80</v>
      </c>
      <c r="C7" s="16" t="s">
        <v>81</v>
      </c>
      <c r="D7" s="16" t="s">
        <v>91</v>
      </c>
      <c r="E7" s="16" t="s">
        <v>82</v>
      </c>
      <c r="F7" s="24"/>
      <c r="G7" s="24"/>
    </row>
    <row r="8" spans="2:7" x14ac:dyDescent="0.25">
      <c r="B8" s="33" t="s">
        <v>83</v>
      </c>
      <c r="C8" s="34">
        <f>+'B.2 Control de gestión'!C22</f>
        <v>0.875</v>
      </c>
      <c r="D8" s="35">
        <v>0.18</v>
      </c>
      <c r="E8" s="36">
        <f>+C8*D8</f>
        <v>0.1575</v>
      </c>
      <c r="F8" s="20"/>
      <c r="G8" s="21"/>
    </row>
    <row r="9" spans="2:7" x14ac:dyDescent="0.25">
      <c r="B9" s="33" t="s">
        <v>84</v>
      </c>
      <c r="C9" s="34">
        <f>+'B.3 Hitos y Objetivos'!C16</f>
        <v>1</v>
      </c>
      <c r="D9" s="35">
        <v>0.34</v>
      </c>
      <c r="E9" s="36">
        <f t="shared" ref="E9:E13" si="0">+C9*D9</f>
        <v>0.34</v>
      </c>
      <c r="F9" s="20"/>
      <c r="G9" s="21"/>
    </row>
    <row r="10" spans="2:7" x14ac:dyDescent="0.25">
      <c r="B10" s="33" t="s">
        <v>85</v>
      </c>
      <c r="C10" s="34">
        <f>+'B.4 Daños Medioambientales'!C16</f>
        <v>0.5625</v>
      </c>
      <c r="D10" s="35">
        <v>0.12</v>
      </c>
      <c r="E10" s="36">
        <f t="shared" si="0"/>
        <v>6.7500000000000004E-2</v>
      </c>
      <c r="F10" s="20"/>
      <c r="G10" s="21"/>
    </row>
    <row r="11" spans="2:7" ht="24" x14ac:dyDescent="0.25">
      <c r="B11" s="33" t="s">
        <v>86</v>
      </c>
      <c r="C11" s="34">
        <f>+'B.5 Fraude'!C32</f>
        <v>0.9375</v>
      </c>
      <c r="D11" s="35">
        <v>0.12</v>
      </c>
      <c r="E11" s="36">
        <f t="shared" si="0"/>
        <v>0.11249999999999999</v>
      </c>
      <c r="F11" s="20"/>
      <c r="G11" s="21"/>
    </row>
    <row r="12" spans="2:7" x14ac:dyDescent="0.25">
      <c r="B12" s="33" t="s">
        <v>87</v>
      </c>
      <c r="C12" s="34">
        <f>+'B.6 Ayudas E'!C16</f>
        <v>1</v>
      </c>
      <c r="D12" s="35">
        <v>0.12</v>
      </c>
      <c r="E12" s="36">
        <f t="shared" si="0"/>
        <v>0.12</v>
      </c>
      <c r="F12" s="20"/>
      <c r="G12" s="21"/>
    </row>
    <row r="13" spans="2:7" x14ac:dyDescent="0.25">
      <c r="B13" s="33" t="s">
        <v>88</v>
      </c>
      <c r="C13" s="34">
        <f>+'B.6 Ayudas E'!C30</f>
        <v>1</v>
      </c>
      <c r="D13" s="35">
        <v>0.12</v>
      </c>
      <c r="E13" s="36">
        <f t="shared" si="0"/>
        <v>0.12</v>
      </c>
      <c r="F13" s="20"/>
      <c r="G13" s="21"/>
    </row>
    <row r="14" spans="2:7" x14ac:dyDescent="0.25">
      <c r="B14" s="37" t="s">
        <v>89</v>
      </c>
      <c r="C14" s="38">
        <f>SUM(C8:C13)</f>
        <v>5.375</v>
      </c>
      <c r="D14" s="39">
        <f>SUM(D8:D13)</f>
        <v>1</v>
      </c>
      <c r="E14" s="40">
        <f>SUM(E8:E13)</f>
        <v>0.91749999999999998</v>
      </c>
      <c r="F14" s="22"/>
      <c r="G14" s="23"/>
    </row>
  </sheetData>
  <sheetProtection sheet="1" objects="1" scenarios="1"/>
  <mergeCells count="2">
    <mergeCell ref="B5:C5"/>
    <mergeCell ref="B3:C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B.1 Aspectos esenciales</vt:lpstr>
      <vt:lpstr>B.2 Control de gestión</vt:lpstr>
      <vt:lpstr>B.3 Hitos y Objetivos</vt:lpstr>
      <vt:lpstr>B.4 Daños Medioambientales</vt:lpstr>
      <vt:lpstr>B.5 Fraude</vt:lpstr>
      <vt:lpstr>B.6 Ayudas E</vt:lpstr>
      <vt:lpstr>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Angeles Navarro Gonzalez</dc:creator>
  <cp:lastModifiedBy>borrar</cp:lastModifiedBy>
  <cp:lastPrinted>2024-06-03T12:25:06Z</cp:lastPrinted>
  <dcterms:created xsi:type="dcterms:W3CDTF">2021-12-07T10:43:48Z</dcterms:created>
  <dcterms:modified xsi:type="dcterms:W3CDTF">2024-07-24T09:04:15Z</dcterms:modified>
</cp:coreProperties>
</file>