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0" yWindow="0" windowWidth="25125" windowHeight="11700" firstSheet="6" activeTab="15"/>
  </bookViews>
  <sheets>
    <sheet name="Introducción" sheetId="2" r:id="rId1"/>
    <sheet name="1. Contratación (C)" sheetId="32" r:id="rId2"/>
    <sheet name="C.R1" sheetId="72" r:id="rId3"/>
    <sheet name="C.R2" sheetId="73" r:id="rId4"/>
    <sheet name="C.R3" sheetId="75" r:id="rId5"/>
    <sheet name="C.R4" sheetId="76" r:id="rId6"/>
    <sheet name="C.R5" sheetId="77" r:id="rId7"/>
    <sheet name="C.R6" sheetId="78" r:id="rId8"/>
    <sheet name="C.R7" sheetId="79" r:id="rId9"/>
    <sheet name="C.R8" sheetId="80" r:id="rId10"/>
    <sheet name="C.R9" sheetId="101" r:id="rId11"/>
    <sheet name="C.R10" sheetId="81" r:id="rId12"/>
    <sheet name="C.R11" sheetId="82" r:id="rId13"/>
    <sheet name="2. SUBVENCIONES" sheetId="102" r:id="rId14"/>
    <sheet name="3, RRHH" sheetId="104" r:id="rId15"/>
    <sheet name="4, TESORERÍA. INTERVENCIÓN" sheetId="105" r:id="rId16"/>
    <sheet name="Acerno_Cache_XXXXX" sheetId="107" state="veryHidden" r:id="rId17"/>
    <sheet name="5, S. GESTIÓN ECONÓMICA" sheetId="106" r:id="rId18"/>
  </sheets>
  <externalReferences>
    <externalReference r:id="rId19"/>
    <externalReference r:id="rId20"/>
    <externalReference r:id="rId21"/>
    <externalReference r:id="rId22"/>
    <externalReference r:id="rId23"/>
  </externalReferences>
  <definedNames>
    <definedName name="_ftn2" localSheetId="0">Introducción!$A$101</definedName>
    <definedName name="_xlnm.Print_Area" localSheetId="2">'C.R1'!$A$1:$V$17</definedName>
    <definedName name="_xlnm.Print_Area" localSheetId="11">'C.R10'!$A$1:$V$12</definedName>
    <definedName name="_xlnm.Print_Area" localSheetId="12">'C.R11'!$A$1:$V$12</definedName>
    <definedName name="_xlnm.Print_Area" localSheetId="3">'C.R2'!$A$1:$V$17</definedName>
    <definedName name="_xlnm.Print_Area" localSheetId="4">'C.R3'!$A$1:$V$21</definedName>
    <definedName name="_xlnm.Print_Area" localSheetId="5">'C.R4'!$A$1:$V$20</definedName>
    <definedName name="_xlnm.Print_Area" localSheetId="6">'C.R5'!$A$1:$V$13</definedName>
    <definedName name="_xlnm.Print_Area" localSheetId="7">'C.R6'!$A$1:$V$15</definedName>
    <definedName name="_xlnm.Print_Area" localSheetId="8">'C.R7'!$A$1:$V$14</definedName>
    <definedName name="_xlnm.Print_Area" localSheetId="9">'C.R8'!$A$1:$V$13</definedName>
    <definedName name="_xlnm.Print_Area" localSheetId="10">'C.R9'!$A$1:$V$11</definedName>
    <definedName name="negative" localSheetId="1">[1]PR1!$C$54:$C$58</definedName>
    <definedName name="negative" localSheetId="2">'C.R1'!$E$40:$E$44</definedName>
    <definedName name="negative" localSheetId="11">'C.R10'!$E$35:$E$39</definedName>
    <definedName name="negative" localSheetId="12">'C.R11'!$E$35:$E$39</definedName>
    <definedName name="negative" localSheetId="3">'C.R2'!$E$40:$E$44</definedName>
    <definedName name="negative" localSheetId="4">'C.R3'!$E$44:$E$48</definedName>
    <definedName name="negative" localSheetId="5">'C.R4'!$E$43:$E$47</definedName>
    <definedName name="negative" localSheetId="6">'C.R5'!$E$36:$E$40</definedName>
    <definedName name="negative" localSheetId="7">'C.R6'!$E$38:$E$42</definedName>
    <definedName name="negative" localSheetId="8">'C.R7'!$E$37:$E$41</definedName>
    <definedName name="negative" localSheetId="9">'C.R8'!$E$36:$E$40</definedName>
    <definedName name="negative" localSheetId="10">'C.R9'!$E$34:$E$38</definedName>
    <definedName name="negative">#REF!</definedName>
    <definedName name="positive" localSheetId="1">[1]PR1!$B$54:$B$58</definedName>
    <definedName name="positive" localSheetId="2">'C.R1'!$D$40:$D$44</definedName>
    <definedName name="positive" localSheetId="11">'C.R10'!$D$35:$D$39</definedName>
    <definedName name="positive" localSheetId="12">'C.R11'!$D$35:$D$39</definedName>
    <definedName name="positive" localSheetId="3">'C.R2'!$D$40:$D$44</definedName>
    <definedName name="positive" localSheetId="4">'C.R3'!$D$44:$D$48</definedName>
    <definedName name="positive" localSheetId="5">'C.R4'!$D$43:$D$47</definedName>
    <definedName name="positive" localSheetId="6">'C.R5'!$D$36:$D$40</definedName>
    <definedName name="positive" localSheetId="7">'C.R6'!$D$38:$D$42</definedName>
    <definedName name="positive" localSheetId="8">'C.R7'!$D$37:$D$41</definedName>
    <definedName name="positive" localSheetId="9">'C.R8'!$D$36:$D$40</definedName>
    <definedName name="positive" localSheetId="10">'C.R9'!$D$34:$D$38</definedName>
    <definedName name="positive">#REF!</definedName>
    <definedName name="Risk_Likelihood__GROSS" localSheetId="1">'1. Contratación (C)'!#REF!</definedName>
    <definedName name="Risk_Likelihood__GROSS" localSheetId="2">#REF!</definedName>
    <definedName name="Risk_Likelihood__GROSS" localSheetId="11">#REF!</definedName>
    <definedName name="Risk_Likelihood__GROSS" localSheetId="12">#REF!</definedName>
    <definedName name="Risk_Likelihood__GROSS" localSheetId="3">#REF!</definedName>
    <definedName name="Risk_Likelihood__GROSS" localSheetId="4">#REF!</definedName>
    <definedName name="Risk_Likelihood__GROSS" localSheetId="5">#REF!</definedName>
    <definedName name="Risk_Likelihood__GROSS" localSheetId="6">#REF!</definedName>
    <definedName name="Risk_Likelihood__GROSS" localSheetId="7">#REF!</definedName>
    <definedName name="Risk_Likelihood__GROSS" localSheetId="8">#REF!</definedName>
    <definedName name="Risk_Likelihood__GROSS" localSheetId="9">#REF!</definedName>
    <definedName name="Risk_Likelihood__GROSS" localSheetId="10">#REF!</definedName>
    <definedName name="Risk_Likelihood__GRO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 i="106" l="1"/>
  <c r="Y7" i="106"/>
  <c r="Z6" i="106"/>
  <c r="Z7" i="106"/>
  <c r="Z8" i="106"/>
  <c r="Z9" i="106"/>
  <c r="Z10" i="106"/>
  <c r="Z11" i="106"/>
  <c r="Z5" i="106"/>
  <c r="Z17" i="104"/>
  <c r="Y17" i="104"/>
  <c r="Y16" i="104"/>
  <c r="Z18" i="104"/>
  <c r="Y18" i="104"/>
  <c r="Z15" i="104"/>
  <c r="Y15" i="104"/>
  <c r="Z14" i="104"/>
  <c r="Y14" i="104"/>
  <c r="Z13" i="104"/>
  <c r="Y13" i="104"/>
  <c r="Z12" i="104"/>
  <c r="Y12" i="104"/>
  <c r="Z11" i="104"/>
  <c r="Y11" i="104"/>
  <c r="Z10" i="104"/>
  <c r="Y10" i="104"/>
  <c r="Z9" i="104"/>
  <c r="Y9" i="104"/>
  <c r="Z8" i="104"/>
  <c r="Y8" i="104"/>
  <c r="Z7" i="104"/>
  <c r="Y7" i="104"/>
  <c r="Z6" i="104"/>
  <c r="Y6" i="104"/>
  <c r="Z5" i="104"/>
  <c r="Z16" i="104" s="1"/>
  <c r="Y5" i="104"/>
  <c r="Z16" i="102"/>
  <c r="Y16" i="102"/>
  <c r="Z6" i="102"/>
  <c r="Z7" i="102"/>
  <c r="Z8" i="102"/>
  <c r="Z9" i="102"/>
  <c r="Z10" i="102"/>
  <c r="Z11" i="102"/>
  <c r="Z12" i="102"/>
  <c r="Z13" i="102"/>
  <c r="Z14" i="102"/>
  <c r="Z15" i="102"/>
  <c r="Y6" i="102"/>
  <c r="Y7" i="102"/>
  <c r="Y8" i="102"/>
  <c r="Y9" i="102"/>
  <c r="Y10" i="102"/>
  <c r="Y11" i="102"/>
  <c r="Y12" i="102"/>
  <c r="Y13" i="102"/>
  <c r="Y14" i="102"/>
  <c r="Y15" i="102"/>
  <c r="Z5" i="102"/>
  <c r="Y5" i="102"/>
  <c r="W11" i="106" l="1"/>
  <c r="V11" i="106"/>
  <c r="P11" i="106"/>
  <c r="Y11" i="106" s="1"/>
  <c r="H11" i="106"/>
  <c r="G11" i="106"/>
  <c r="W10" i="106"/>
  <c r="V10" i="106"/>
  <c r="P10" i="106"/>
  <c r="Y10" i="106" s="1"/>
  <c r="H10" i="106"/>
  <c r="G10" i="106"/>
  <c r="W9" i="106"/>
  <c r="V9" i="106"/>
  <c r="P9" i="106"/>
  <c r="Y9" i="106" s="1"/>
  <c r="H9" i="106"/>
  <c r="G9" i="106"/>
  <c r="W8" i="106"/>
  <c r="V8" i="106"/>
  <c r="P8" i="106"/>
  <c r="H8" i="106"/>
  <c r="G8" i="106"/>
  <c r="W7" i="106"/>
  <c r="V7" i="106"/>
  <c r="H7" i="106"/>
  <c r="G7" i="106"/>
  <c r="W6" i="106"/>
  <c r="V6" i="106"/>
  <c r="H6" i="106"/>
  <c r="G6" i="106"/>
  <c r="W5" i="106"/>
  <c r="V5" i="106"/>
  <c r="P5" i="106"/>
  <c r="Y5" i="106" s="1"/>
  <c r="H5" i="106"/>
  <c r="G5" i="106"/>
  <c r="O13" i="105"/>
  <c r="W13" i="105" s="1"/>
  <c r="N13" i="105"/>
  <c r="P13" i="105" s="1"/>
  <c r="Y13" i="105" s="1"/>
  <c r="G13" i="105"/>
  <c r="O12" i="105"/>
  <c r="W12" i="105" s="1"/>
  <c r="N12" i="105"/>
  <c r="P12" i="105" s="1"/>
  <c r="Y12" i="105" s="1"/>
  <c r="G12" i="105"/>
  <c r="O11" i="105"/>
  <c r="W11" i="105" s="1"/>
  <c r="N11" i="105"/>
  <c r="V11" i="105" s="1"/>
  <c r="G11" i="105"/>
  <c r="O10" i="105"/>
  <c r="W10" i="105" s="1"/>
  <c r="N10" i="105"/>
  <c r="V10" i="105" s="1"/>
  <c r="X10" i="105" s="1"/>
  <c r="Z10" i="105" s="1"/>
  <c r="G10" i="105"/>
  <c r="O9" i="105"/>
  <c r="W9" i="105" s="1"/>
  <c r="N9" i="105"/>
  <c r="V9" i="105" s="1"/>
  <c r="G9" i="105"/>
  <c r="O8" i="105"/>
  <c r="W8" i="105" s="1"/>
  <c r="N8" i="105"/>
  <c r="V8" i="105" s="1"/>
  <c r="G8" i="105"/>
  <c r="O7" i="105"/>
  <c r="W7" i="105" s="1"/>
  <c r="N7" i="105"/>
  <c r="V7" i="105" s="1"/>
  <c r="X7" i="105" s="1"/>
  <c r="Z7" i="105" s="1"/>
  <c r="G7" i="105"/>
  <c r="O6" i="105"/>
  <c r="W6" i="105" s="1"/>
  <c r="N6" i="105"/>
  <c r="P6" i="105" s="1"/>
  <c r="Y6" i="105" s="1"/>
  <c r="G6" i="105"/>
  <c r="O5" i="105"/>
  <c r="W5" i="105" s="1"/>
  <c r="N5" i="105"/>
  <c r="V5" i="105" s="1"/>
  <c r="G5" i="105"/>
  <c r="O17" i="104"/>
  <c r="W17" i="104" s="1"/>
  <c r="N17" i="104"/>
  <c r="V17" i="104" s="1"/>
  <c r="H17" i="104"/>
  <c r="G17" i="104"/>
  <c r="V16" i="104"/>
  <c r="X16" i="104" s="1"/>
  <c r="P16" i="104"/>
  <c r="O16" i="104"/>
  <c r="W16" i="104" s="1"/>
  <c r="N16" i="104"/>
  <c r="H16" i="104"/>
  <c r="G16" i="104"/>
  <c r="W15" i="104"/>
  <c r="X15" i="104" s="1"/>
  <c r="V15" i="104"/>
  <c r="O15" i="104"/>
  <c r="P15" i="104" s="1"/>
  <c r="N15" i="104"/>
  <c r="H15" i="104"/>
  <c r="G15" i="104"/>
  <c r="O14" i="104"/>
  <c r="W14" i="104" s="1"/>
  <c r="N14" i="104"/>
  <c r="V14" i="104" s="1"/>
  <c r="X14" i="104" s="1"/>
  <c r="H14" i="104"/>
  <c r="G14" i="104"/>
  <c r="V13" i="104"/>
  <c r="P13" i="104"/>
  <c r="O13" i="104"/>
  <c r="W13" i="104" s="1"/>
  <c r="N13" i="104"/>
  <c r="H13" i="104"/>
  <c r="G13" i="104"/>
  <c r="W12" i="104"/>
  <c r="X12" i="104" s="1"/>
  <c r="V12" i="104"/>
  <c r="O12" i="104"/>
  <c r="P12" i="104" s="1"/>
  <c r="N12" i="104"/>
  <c r="H12" i="104"/>
  <c r="G12" i="104"/>
  <c r="O11" i="104"/>
  <c r="W11" i="104" s="1"/>
  <c r="N11" i="104"/>
  <c r="V11" i="104" s="1"/>
  <c r="X11" i="104" s="1"/>
  <c r="H11" i="104"/>
  <c r="G11" i="104"/>
  <c r="V10" i="104"/>
  <c r="X10" i="104" s="1"/>
  <c r="P10" i="104"/>
  <c r="O10" i="104"/>
  <c r="W10" i="104" s="1"/>
  <c r="N10" i="104"/>
  <c r="H10" i="104"/>
  <c r="G10" i="104"/>
  <c r="W9" i="104"/>
  <c r="X9" i="104" s="1"/>
  <c r="V9" i="104"/>
  <c r="O9" i="104"/>
  <c r="N9" i="104"/>
  <c r="P9" i="104" s="1"/>
  <c r="H9" i="104"/>
  <c r="G9" i="104"/>
  <c r="O8" i="104"/>
  <c r="W8" i="104" s="1"/>
  <c r="N8" i="104"/>
  <c r="V8" i="104" s="1"/>
  <c r="H8" i="104"/>
  <c r="G8" i="104"/>
  <c r="V7" i="104"/>
  <c r="P7" i="104"/>
  <c r="O7" i="104"/>
  <c r="W7" i="104" s="1"/>
  <c r="N7" i="104"/>
  <c r="H7" i="104"/>
  <c r="G7" i="104"/>
  <c r="W6" i="104"/>
  <c r="X6" i="104" s="1"/>
  <c r="V6" i="104"/>
  <c r="O6" i="104"/>
  <c r="N6" i="104"/>
  <c r="P6" i="104" s="1"/>
  <c r="H6" i="104"/>
  <c r="G6" i="104"/>
  <c r="O5" i="104"/>
  <c r="W5" i="104" s="1"/>
  <c r="N5" i="104"/>
  <c r="V5" i="104" s="1"/>
  <c r="X5" i="104" s="1"/>
  <c r="H5" i="104"/>
  <c r="G5" i="104"/>
  <c r="V15" i="102"/>
  <c r="P15" i="102"/>
  <c r="O15" i="102"/>
  <c r="W15" i="102" s="1"/>
  <c r="N15" i="102"/>
  <c r="G15" i="102"/>
  <c r="W14" i="102"/>
  <c r="V14" i="102"/>
  <c r="X14" i="102" s="1"/>
  <c r="P14" i="102"/>
  <c r="O14" i="102"/>
  <c r="N14" i="102"/>
  <c r="G14" i="102"/>
  <c r="W13" i="102"/>
  <c r="V13" i="102"/>
  <c r="X13" i="102" s="1"/>
  <c r="O13" i="102"/>
  <c r="N13" i="102"/>
  <c r="P13" i="102" s="1"/>
  <c r="G13" i="102"/>
  <c r="W12" i="102"/>
  <c r="O12" i="102"/>
  <c r="N12" i="102"/>
  <c r="V12" i="102" s="1"/>
  <c r="X12" i="102" s="1"/>
  <c r="G12" i="102"/>
  <c r="O11" i="102"/>
  <c r="W11" i="102" s="1"/>
  <c r="N11" i="102"/>
  <c r="V11" i="102" s="1"/>
  <c r="X11" i="102" s="1"/>
  <c r="G11" i="102"/>
  <c r="O10" i="102"/>
  <c r="W10" i="102" s="1"/>
  <c r="N10" i="102"/>
  <c r="V10" i="102" s="1"/>
  <c r="X10" i="102" s="1"/>
  <c r="G10" i="102"/>
  <c r="V9" i="102"/>
  <c r="O9" i="102"/>
  <c r="W9" i="102" s="1"/>
  <c r="N9" i="102"/>
  <c r="G9" i="102"/>
  <c r="W8" i="102"/>
  <c r="V8" i="102"/>
  <c r="X8" i="102" s="1"/>
  <c r="P8" i="102"/>
  <c r="O8" i="102"/>
  <c r="N8" i="102"/>
  <c r="G8" i="102"/>
  <c r="W7" i="102"/>
  <c r="V7" i="102"/>
  <c r="X7" i="102" s="1"/>
  <c r="O7" i="102"/>
  <c r="N7" i="102"/>
  <c r="P7" i="102" s="1"/>
  <c r="G7" i="102"/>
  <c r="W6" i="102"/>
  <c r="O6" i="102"/>
  <c r="N6" i="102"/>
  <c r="V6" i="102" s="1"/>
  <c r="X6" i="102" s="1"/>
  <c r="G6" i="102"/>
  <c r="O5" i="102"/>
  <c r="W5" i="102" s="1"/>
  <c r="N5" i="102"/>
  <c r="V5" i="102" s="1"/>
  <c r="G5" i="102"/>
  <c r="Y12" i="106" l="1"/>
  <c r="Y8" i="106"/>
  <c r="Z12" i="106"/>
  <c r="P7" i="105"/>
  <c r="Y7" i="105" s="1"/>
  <c r="X9" i="105"/>
  <c r="Z9" i="105" s="1"/>
  <c r="X11" i="105"/>
  <c r="Z11" i="105" s="1"/>
  <c r="V12" i="105"/>
  <c r="X12" i="105" s="1"/>
  <c r="Z12" i="105" s="1"/>
  <c r="V13" i="105"/>
  <c r="X13" i="105" s="1"/>
  <c r="Z13" i="105" s="1"/>
  <c r="X5" i="105"/>
  <c r="Z5" i="105" s="1"/>
  <c r="V6" i="105"/>
  <c r="X6" i="105" s="1"/>
  <c r="Z6" i="105" s="1"/>
  <c r="X8" i="105"/>
  <c r="Z8" i="105" s="1"/>
  <c r="P8" i="105"/>
  <c r="Y8" i="105" s="1"/>
  <c r="P9" i="105"/>
  <c r="Y9" i="105" s="1"/>
  <c r="P10" i="105"/>
  <c r="Y10" i="105" s="1"/>
  <c r="P5" i="105"/>
  <c r="Y5" i="105" s="1"/>
  <c r="P11" i="105"/>
  <c r="Y11" i="105" s="1"/>
  <c r="X13" i="104"/>
  <c r="X7" i="104"/>
  <c r="X8" i="104"/>
  <c r="X17" i="104"/>
  <c r="P5" i="104"/>
  <c r="P8" i="104"/>
  <c r="P11" i="104"/>
  <c r="P14" i="104"/>
  <c r="P17" i="104"/>
  <c r="X9" i="102"/>
  <c r="X15" i="102"/>
  <c r="X5" i="102"/>
  <c r="P9" i="102"/>
  <c r="P10" i="102"/>
  <c r="P5" i="102"/>
  <c r="P11" i="102"/>
  <c r="P6" i="102"/>
  <c r="P12" i="102"/>
  <c r="M11" i="82"/>
  <c r="U11" i="82" s="1"/>
  <c r="L11" i="82"/>
  <c r="T11" i="82" s="1"/>
  <c r="E11" i="82"/>
  <c r="I5" i="101"/>
  <c r="H5" i="101"/>
  <c r="G5" i="101"/>
  <c r="E5" i="101"/>
  <c r="C5" i="101"/>
  <c r="M10" i="101"/>
  <c r="U10" i="101" s="1"/>
  <c r="L10" i="101"/>
  <c r="E10" i="101"/>
  <c r="E11" i="101" s="1"/>
  <c r="Y14" i="105" l="1"/>
  <c r="Z14" i="105"/>
  <c r="N11" i="82"/>
  <c r="V11" i="82"/>
  <c r="N10" i="101"/>
  <c r="N11" i="101" s="1"/>
  <c r="F14" i="32" s="1"/>
  <c r="T10" i="101"/>
  <c r="V10" i="101" s="1"/>
  <c r="M12" i="76"/>
  <c r="U12" i="76" s="1"/>
  <c r="L12" i="76"/>
  <c r="T12" i="76" s="1"/>
  <c r="E12" i="76"/>
  <c r="V12" i="76" l="1"/>
  <c r="N12" i="76"/>
  <c r="V11" i="101"/>
  <c r="G14" i="32" s="1"/>
  <c r="E19" i="75"/>
  <c r="I5" i="82" l="1"/>
  <c r="H5" i="82"/>
  <c r="G5" i="82"/>
  <c r="E5" i="82"/>
  <c r="C5" i="82"/>
  <c r="M10" i="82"/>
  <c r="U10" i="82" s="1"/>
  <c r="L10" i="82"/>
  <c r="T10" i="82" s="1"/>
  <c r="E10" i="82"/>
  <c r="E12" i="82" s="1"/>
  <c r="I5" i="81"/>
  <c r="H5" i="81"/>
  <c r="G5" i="81"/>
  <c r="E5" i="81"/>
  <c r="C5" i="81"/>
  <c r="M11" i="81"/>
  <c r="U11" i="81" s="1"/>
  <c r="L11" i="81"/>
  <c r="E11" i="81"/>
  <c r="M10" i="81"/>
  <c r="U10" i="81" s="1"/>
  <c r="L10" i="81"/>
  <c r="T10" i="81" s="1"/>
  <c r="E10" i="81"/>
  <c r="I5" i="80"/>
  <c r="H5" i="80"/>
  <c r="G5" i="80"/>
  <c r="E5" i="80"/>
  <c r="C5" i="80"/>
  <c r="M12" i="80"/>
  <c r="U12" i="80" s="1"/>
  <c r="L12" i="80"/>
  <c r="T12" i="80" s="1"/>
  <c r="E12" i="80"/>
  <c r="M11" i="80"/>
  <c r="U11" i="80" s="1"/>
  <c r="L11" i="80"/>
  <c r="T11" i="80" s="1"/>
  <c r="E11" i="80"/>
  <c r="M10" i="80"/>
  <c r="U10" i="80" s="1"/>
  <c r="L10" i="80"/>
  <c r="T10" i="80" s="1"/>
  <c r="E10" i="80"/>
  <c r="I5" i="79"/>
  <c r="H5" i="79"/>
  <c r="G5" i="79"/>
  <c r="E5" i="79"/>
  <c r="C5" i="79"/>
  <c r="M13" i="79"/>
  <c r="U13" i="79" s="1"/>
  <c r="L13" i="79"/>
  <c r="E13" i="79"/>
  <c r="M12" i="79"/>
  <c r="U12" i="79" s="1"/>
  <c r="L12" i="79"/>
  <c r="N12" i="79" s="1"/>
  <c r="E12" i="79"/>
  <c r="M11" i="79"/>
  <c r="U11" i="79" s="1"/>
  <c r="L11" i="79"/>
  <c r="T11" i="79" s="1"/>
  <c r="E11" i="79"/>
  <c r="M10" i="79"/>
  <c r="U10" i="79" s="1"/>
  <c r="L10" i="79"/>
  <c r="T10" i="79" s="1"/>
  <c r="E10" i="79"/>
  <c r="I5" i="78"/>
  <c r="H5" i="78"/>
  <c r="G5" i="78"/>
  <c r="E5" i="78"/>
  <c r="C5" i="78"/>
  <c r="M14" i="78"/>
  <c r="U14" i="78" s="1"/>
  <c r="L14" i="78"/>
  <c r="T14" i="78" s="1"/>
  <c r="E14" i="78"/>
  <c r="M13" i="78"/>
  <c r="U13" i="78" s="1"/>
  <c r="L13" i="78"/>
  <c r="N13" i="78" s="1"/>
  <c r="E13" i="78"/>
  <c r="M12" i="78"/>
  <c r="U12" i="78" s="1"/>
  <c r="L12" i="78"/>
  <c r="T12" i="78" s="1"/>
  <c r="E12" i="78"/>
  <c r="T11" i="78"/>
  <c r="M11" i="78"/>
  <c r="U11" i="78" s="1"/>
  <c r="L11" i="78"/>
  <c r="E11" i="78"/>
  <c r="M10" i="78"/>
  <c r="U10" i="78" s="1"/>
  <c r="L10" i="78"/>
  <c r="T10" i="78" s="1"/>
  <c r="E10" i="78"/>
  <c r="I5" i="77"/>
  <c r="H5" i="77"/>
  <c r="G5" i="77"/>
  <c r="E5" i="77"/>
  <c r="C5" i="77"/>
  <c r="M12" i="77"/>
  <c r="U12" i="77" s="1"/>
  <c r="L12" i="77"/>
  <c r="T12" i="77" s="1"/>
  <c r="E12" i="77"/>
  <c r="M11" i="77"/>
  <c r="U11" i="77" s="1"/>
  <c r="L11" i="77"/>
  <c r="T11" i="77" s="1"/>
  <c r="E11" i="77"/>
  <c r="M10" i="77"/>
  <c r="U10" i="77" s="1"/>
  <c r="L10" i="77"/>
  <c r="T10" i="77" s="1"/>
  <c r="E10" i="77"/>
  <c r="M15" i="76"/>
  <c r="U15" i="76" s="1"/>
  <c r="M16" i="76"/>
  <c r="U16" i="76" s="1"/>
  <c r="M17" i="76"/>
  <c r="U17" i="76" s="1"/>
  <c r="M18" i="76"/>
  <c r="U18" i="76" s="1"/>
  <c r="L15" i="76"/>
  <c r="T15" i="76" s="1"/>
  <c r="V15" i="76" s="1"/>
  <c r="L16" i="76"/>
  <c r="N16" i="76" s="1"/>
  <c r="L17" i="76"/>
  <c r="N17" i="76" s="1"/>
  <c r="L18" i="76"/>
  <c r="T18" i="76" s="1"/>
  <c r="V18" i="76" s="1"/>
  <c r="E15" i="76"/>
  <c r="E16" i="76"/>
  <c r="E17" i="76"/>
  <c r="E18" i="76"/>
  <c r="I5" i="76"/>
  <c r="H5" i="76"/>
  <c r="G5" i="76"/>
  <c r="E5" i="76"/>
  <c r="C5" i="76"/>
  <c r="M19" i="76"/>
  <c r="U19" i="76" s="1"/>
  <c r="L19" i="76"/>
  <c r="E19" i="76"/>
  <c r="M14" i="76"/>
  <c r="U14" i="76" s="1"/>
  <c r="L14" i="76"/>
  <c r="E14" i="76"/>
  <c r="M13" i="76"/>
  <c r="U13" i="76" s="1"/>
  <c r="L13" i="76"/>
  <c r="T13" i="76" s="1"/>
  <c r="V13" i="76" s="1"/>
  <c r="E13" i="76"/>
  <c r="M11" i="76"/>
  <c r="U11" i="76" s="1"/>
  <c r="L11" i="76"/>
  <c r="T11" i="76" s="1"/>
  <c r="E11" i="76"/>
  <c r="M10" i="76"/>
  <c r="U10" i="76" s="1"/>
  <c r="L10" i="76"/>
  <c r="T10" i="76" s="1"/>
  <c r="E10" i="76"/>
  <c r="M14" i="75"/>
  <c r="U14" i="75" s="1"/>
  <c r="M15" i="75"/>
  <c r="U15" i="75" s="1"/>
  <c r="M16" i="75"/>
  <c r="U16" i="75" s="1"/>
  <c r="M17" i="75"/>
  <c r="U17" i="75" s="1"/>
  <c r="M18" i="75"/>
  <c r="U18" i="75" s="1"/>
  <c r="M19" i="75"/>
  <c r="U19" i="75" s="1"/>
  <c r="L14" i="75"/>
  <c r="L15" i="75"/>
  <c r="T15" i="75" s="1"/>
  <c r="L16" i="75"/>
  <c r="T16" i="75" s="1"/>
  <c r="L17" i="75"/>
  <c r="L18" i="75"/>
  <c r="L19" i="75"/>
  <c r="T19" i="75" s="1"/>
  <c r="E14" i="75"/>
  <c r="E15" i="75"/>
  <c r="E16" i="75"/>
  <c r="E17" i="75"/>
  <c r="E18" i="75"/>
  <c r="I5" i="75"/>
  <c r="H5" i="75"/>
  <c r="G5" i="75"/>
  <c r="E5" i="75"/>
  <c r="C5" i="75"/>
  <c r="M20" i="75"/>
  <c r="U20" i="75" s="1"/>
  <c r="L20" i="75"/>
  <c r="T20" i="75" s="1"/>
  <c r="E20" i="75"/>
  <c r="M13" i="75"/>
  <c r="U13" i="75" s="1"/>
  <c r="L13" i="75"/>
  <c r="T13" i="75" s="1"/>
  <c r="E13" i="75"/>
  <c r="M12" i="75"/>
  <c r="U12" i="75" s="1"/>
  <c r="L12" i="75"/>
  <c r="T12" i="75" s="1"/>
  <c r="E12" i="75"/>
  <c r="M11" i="75"/>
  <c r="U11" i="75" s="1"/>
  <c r="L11" i="75"/>
  <c r="T11" i="75" s="1"/>
  <c r="E11" i="75"/>
  <c r="M10" i="75"/>
  <c r="U10" i="75" s="1"/>
  <c r="L10" i="75"/>
  <c r="T10" i="75" s="1"/>
  <c r="E10" i="75"/>
  <c r="M16" i="73"/>
  <c r="U16" i="73" s="1"/>
  <c r="M15" i="73"/>
  <c r="U15" i="73" s="1"/>
  <c r="L16" i="73"/>
  <c r="L15" i="73"/>
  <c r="T15" i="73" s="1"/>
  <c r="E16" i="73"/>
  <c r="E15" i="73"/>
  <c r="I5" i="73"/>
  <c r="H5" i="73"/>
  <c r="G5" i="73"/>
  <c r="E5" i="73"/>
  <c r="C5" i="73"/>
  <c r="M14" i="73"/>
  <c r="U14" i="73" s="1"/>
  <c r="L14" i="73"/>
  <c r="T14" i="73" s="1"/>
  <c r="E14" i="73"/>
  <c r="M13" i="73"/>
  <c r="U13" i="73" s="1"/>
  <c r="L13" i="73"/>
  <c r="N13" i="73" s="1"/>
  <c r="E13" i="73"/>
  <c r="M12" i="73"/>
  <c r="U12" i="73" s="1"/>
  <c r="L12" i="73"/>
  <c r="T12" i="73" s="1"/>
  <c r="E12" i="73"/>
  <c r="M11" i="73"/>
  <c r="U11" i="73" s="1"/>
  <c r="L11" i="73"/>
  <c r="E11" i="73"/>
  <c r="M10" i="73"/>
  <c r="U10" i="73" s="1"/>
  <c r="L10" i="73"/>
  <c r="T10" i="73" s="1"/>
  <c r="E10" i="73"/>
  <c r="E12" i="81" l="1"/>
  <c r="N11" i="81"/>
  <c r="E13" i="80"/>
  <c r="V10" i="80"/>
  <c r="V12" i="80"/>
  <c r="E14" i="79"/>
  <c r="N13" i="79"/>
  <c r="E15" i="78"/>
  <c r="V11" i="78"/>
  <c r="V12" i="78"/>
  <c r="N11" i="78"/>
  <c r="V12" i="77"/>
  <c r="E13" i="77"/>
  <c r="N19" i="76"/>
  <c r="N14" i="76"/>
  <c r="E20" i="76"/>
  <c r="T16" i="76"/>
  <c r="V16" i="76" s="1"/>
  <c r="N18" i="76"/>
  <c r="T17" i="76"/>
  <c r="V17" i="76" s="1"/>
  <c r="N15" i="76"/>
  <c r="T14" i="76"/>
  <c r="V14" i="76" s="1"/>
  <c r="V11" i="76"/>
  <c r="V19" i="75"/>
  <c r="V15" i="75"/>
  <c r="E21" i="75"/>
  <c r="V10" i="75"/>
  <c r="N18" i="75"/>
  <c r="N14" i="75"/>
  <c r="N17" i="75"/>
  <c r="N19" i="75"/>
  <c r="T18" i="75"/>
  <c r="V18" i="75" s="1"/>
  <c r="T17" i="75"/>
  <c r="V17" i="75" s="1"/>
  <c r="V16" i="75"/>
  <c r="N16" i="75"/>
  <c r="N15" i="75"/>
  <c r="T14" i="75"/>
  <c r="V14" i="75" s="1"/>
  <c r="V15" i="73"/>
  <c r="N16" i="73"/>
  <c r="V14" i="73"/>
  <c r="T16" i="73"/>
  <c r="V16" i="73" s="1"/>
  <c r="N15" i="73"/>
  <c r="V12" i="73"/>
  <c r="N11" i="73"/>
  <c r="T11" i="73"/>
  <c r="V11" i="73" s="1"/>
  <c r="E17" i="73"/>
  <c r="V10" i="73"/>
  <c r="V10" i="82"/>
  <c r="V12" i="82" s="1"/>
  <c r="G16" i="32" s="1"/>
  <c r="N10" i="82"/>
  <c r="T11" i="81"/>
  <c r="V11" i="81" s="1"/>
  <c r="V10" i="81"/>
  <c r="N10" i="81"/>
  <c r="N12" i="81" s="1"/>
  <c r="F15" i="32" s="1"/>
  <c r="V11" i="80"/>
  <c r="N10" i="80"/>
  <c r="N12" i="80"/>
  <c r="N11" i="80"/>
  <c r="V11" i="79"/>
  <c r="V10" i="79"/>
  <c r="N10" i="79"/>
  <c r="T13" i="79"/>
  <c r="V13" i="79" s="1"/>
  <c r="T12" i="79"/>
  <c r="V12" i="79" s="1"/>
  <c r="N11" i="79"/>
  <c r="V14" i="78"/>
  <c r="V10" i="78"/>
  <c r="N12" i="78"/>
  <c r="T13" i="78"/>
  <c r="V13" i="78" s="1"/>
  <c r="N10" i="78"/>
  <c r="N14" i="78"/>
  <c r="V11" i="77"/>
  <c r="V10" i="77"/>
  <c r="N12" i="77"/>
  <c r="N10" i="77"/>
  <c r="N11" i="77"/>
  <c r="V10" i="76"/>
  <c r="N13" i="76"/>
  <c r="T19" i="76"/>
  <c r="V19" i="76" s="1"/>
  <c r="N10" i="76"/>
  <c r="N11" i="76"/>
  <c r="V12" i="75"/>
  <c r="V11" i="75"/>
  <c r="V13" i="75"/>
  <c r="V20" i="75"/>
  <c r="N12" i="75"/>
  <c r="N10" i="75"/>
  <c r="N13" i="75"/>
  <c r="N11" i="75"/>
  <c r="N20" i="75"/>
  <c r="T13" i="73"/>
  <c r="V13" i="73" s="1"/>
  <c r="N12" i="73"/>
  <c r="N10" i="73"/>
  <c r="N14" i="73"/>
  <c r="M15" i="72"/>
  <c r="U15" i="72" s="1"/>
  <c r="M14" i="72"/>
  <c r="U14" i="72" s="1"/>
  <c r="L15" i="72"/>
  <c r="T15" i="72" s="1"/>
  <c r="L14" i="72"/>
  <c r="T14" i="72" s="1"/>
  <c r="E15" i="72"/>
  <c r="E14" i="72"/>
  <c r="M13" i="72"/>
  <c r="U13" i="72" s="1"/>
  <c r="L13" i="72"/>
  <c r="T13" i="72" s="1"/>
  <c r="E13" i="72"/>
  <c r="I5" i="72"/>
  <c r="H5" i="72"/>
  <c r="G5" i="72"/>
  <c r="E5" i="72"/>
  <c r="C5" i="72"/>
  <c r="M16" i="72"/>
  <c r="U16" i="72" s="1"/>
  <c r="L16" i="72"/>
  <c r="T16" i="72" s="1"/>
  <c r="E16" i="72"/>
  <c r="M12" i="72"/>
  <c r="U12" i="72" s="1"/>
  <c r="L12" i="72"/>
  <c r="T12" i="72" s="1"/>
  <c r="E12" i="72"/>
  <c r="M11" i="72"/>
  <c r="U11" i="72" s="1"/>
  <c r="L11" i="72"/>
  <c r="E11" i="72"/>
  <c r="M10" i="72"/>
  <c r="U10" i="72" s="1"/>
  <c r="L10" i="72"/>
  <c r="E10" i="72"/>
  <c r="N12" i="82" l="1"/>
  <c r="F16" i="32" s="1"/>
  <c r="V13" i="80"/>
  <c r="G13" i="32" s="1"/>
  <c r="N13" i="80"/>
  <c r="F13" i="32" s="1"/>
  <c r="N15" i="78"/>
  <c r="F11" i="32" s="1"/>
  <c r="N20" i="76"/>
  <c r="F9" i="32" s="1"/>
  <c r="N17" i="73"/>
  <c r="F7" i="32" s="1"/>
  <c r="V17" i="73"/>
  <c r="G7" i="32" s="1"/>
  <c r="V15" i="72"/>
  <c r="V14" i="72"/>
  <c r="V13" i="72"/>
  <c r="N11" i="72"/>
  <c r="N13" i="72"/>
  <c r="N15" i="72"/>
  <c r="V12" i="72"/>
  <c r="N14" i="72"/>
  <c r="E17" i="72"/>
  <c r="T11" i="72"/>
  <c r="V11" i="72" s="1"/>
  <c r="V12" i="81"/>
  <c r="G15" i="32" s="1"/>
  <c r="N14" i="79"/>
  <c r="F12" i="32" s="1"/>
  <c r="V14" i="79"/>
  <c r="G12" i="32" s="1"/>
  <c r="V15" i="78"/>
  <c r="G11" i="32" s="1"/>
  <c r="N13" i="77"/>
  <c r="F10" i="32" s="1"/>
  <c r="V13" i="77"/>
  <c r="G10" i="32" s="1"/>
  <c r="V20" i="76"/>
  <c r="G9" i="32" s="1"/>
  <c r="V21" i="75"/>
  <c r="G8" i="32" s="1"/>
  <c r="N21" i="75"/>
  <c r="F8" i="32" s="1"/>
  <c r="N10" i="72"/>
  <c r="T10" i="72"/>
  <c r="V10" i="72" s="1"/>
  <c r="V16" i="72"/>
  <c r="N16" i="72"/>
  <c r="N12" i="72"/>
  <c r="N17" i="72" l="1"/>
  <c r="F6" i="32" s="1"/>
  <c r="F17" i="32" s="1"/>
  <c r="V17" i="72"/>
  <c r="G6" i="32" s="1"/>
  <c r="G17" i="32" s="1"/>
</calcChain>
</file>

<file path=xl/sharedStrings.xml><?xml version="1.0" encoding="utf-8"?>
<sst xmlns="http://schemas.openxmlformats.org/spreadsheetml/2006/main" count="1381" uniqueCount="561">
  <si>
    <t>Introducción</t>
  </si>
  <si>
    <t>La matriz de riesgos diseñada se ha estructurado de la siguiente forma:</t>
  </si>
  <si>
    <t>Definiciones</t>
  </si>
  <si>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</si>
  <si>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</si>
  <si>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</si>
  <si>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</si>
  <si>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</si>
  <si>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</si>
  <si>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</si>
  <si>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</si>
  <si>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</si>
  <si>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Probabilidad de que el riesgo se materialice. Debe de valorarse de 1 a 4 de acuerdo a los siguientes criterios:</t>
  </si>
  <si>
    <t>Va a ocurrir en muy pocos casos</t>
  </si>
  <si>
    <t>Puede ocurrir alguna vez</t>
  </si>
  <si>
    <t>Es probable que ocurra</t>
  </si>
  <si>
    <t>Va a ocurrir con frecuencia</t>
  </si>
  <si>
    <t>Controles</t>
  </si>
  <si>
    <t>Plan de acción</t>
  </si>
  <si>
    <t>Controles a implementar por la entidad para reducir el riesgo neto a unos niveles de riesgo objetivo aceptables.</t>
  </si>
  <si>
    <t>Instrucciones para cumplimentar la matriz</t>
  </si>
  <si>
    <t>Pestañas que se presentan como portada de cada uno de los métodos de gestión</t>
  </si>
  <si>
    <t>Pestañas de cada uno de los riesgos predefinidos dentro de cada método de gestión</t>
  </si>
  <si>
    <t>Resultados</t>
  </si>
  <si>
    <t>Aceptable</t>
  </si>
  <si>
    <t>Significativo</t>
  </si>
  <si>
    <t>Grave</t>
  </si>
  <si>
    <t>DESCRIPCIÓN DEL RIESGO</t>
  </si>
  <si>
    <t>Ref. del riesgo</t>
  </si>
  <si>
    <t>Denominación del riesgo</t>
  </si>
  <si>
    <t>Descripción del riesgo</t>
  </si>
  <si>
    <t>Sí</t>
  </si>
  <si>
    <t>Alto</t>
  </si>
  <si>
    <t xml:space="preserve">¿A quién afecta este riesgo? 
</t>
  </si>
  <si>
    <t>No</t>
  </si>
  <si>
    <t>Medio</t>
  </si>
  <si>
    <t>Bajo</t>
  </si>
  <si>
    <t>RIESGO BRUTO</t>
  </si>
  <si>
    <t xml:space="preserve"> CONTROLES EXISTENTES</t>
  </si>
  <si>
    <t>RIESGO NETO</t>
  </si>
  <si>
    <t>Ref. Control</t>
  </si>
  <si>
    <t>Descripción del control</t>
  </si>
  <si>
    <t>¿Qué grado de confianza merece la eficacia de este control?</t>
  </si>
  <si>
    <t>PLAN DE ACCIÓN</t>
  </si>
  <si>
    <t>RIESGO OBJETIVO</t>
  </si>
  <si>
    <t>Nuevo control previsto</t>
  </si>
  <si>
    <t>Plazo de aplicación</t>
  </si>
  <si>
    <t>Prácticas colusorias en las ofertas</t>
  </si>
  <si>
    <t xml:space="preserve">Falsedad documental </t>
  </si>
  <si>
    <t>Pérdida de pista de auditoría</t>
  </si>
  <si>
    <t>INSTRUCCIONES DE USO DE LA HERRAMIENTA DE EVALUACIÓN RIESGO (MATRIZ DE RIESGOS)</t>
  </si>
  <si>
    <t>¿Es el riesgo interno, externo o resultado de una colusión?</t>
  </si>
  <si>
    <t>Doble financiación</t>
  </si>
  <si>
    <t>● Verificar el establecimiento de un mecanismo que permita cumplir con la obligación de conservar los documentos en los plazos y formatos señalados en el artículo 132 del Reglamento Financiero (5 años a partir  de la operación, 3 años si la financiación no supera los 60.000 euros) prevista en el artículo 22.2 f) del Reglamento (UE) nº 241/2021.</t>
  </si>
  <si>
    <t>Fraccionamiento del contrato en dos o más procedimientos con idéntico adjudicatario evitando la utilización de un procedimiento que, en base a la cuantía total, hubiese requerido mayores garantías de concurrencia y de publicidad.</t>
  </si>
  <si>
    <t xml:space="preserve">Limitación de la concurrencia </t>
  </si>
  <si>
    <r>
      <rPr>
        <b/>
        <i/>
        <sz val="9"/>
        <color theme="1"/>
        <rFont val="Calibri"/>
        <family val="2"/>
        <scheme val="minor"/>
      </rPr>
      <t xml:space="preserve">El procedimiento de contratación se declara desierto y vuelve a convocarse a pesar de que se recibieron ofertas admisibles de acuerdo con los criterios que figuran en los pliegos.
</t>
    </r>
    <r>
      <rPr>
        <sz val="9"/>
        <color theme="1"/>
        <rFont val="Calibri"/>
        <family val="2"/>
        <scheme val="minor"/>
      </rPr>
      <t>Un procedimiento se declara desierto, a pesar de que existen ofertas que cumplen los criterios para ser admitidas en el procedimiento, y se vuelve a convocar restringiendo los requisitos en beneficio de un licitador en concreto.</t>
    </r>
  </si>
  <si>
    <r>
      <rPr>
        <b/>
        <i/>
        <sz val="9"/>
        <color theme="1"/>
        <rFont val="Calibri"/>
        <family val="2"/>
        <scheme val="minor"/>
      </rPr>
      <t xml:space="preserve">Reclamaciones de otros licitadores.
</t>
    </r>
    <r>
      <rPr>
        <sz val="9"/>
        <color theme="1"/>
        <rFont val="Calibri"/>
        <family val="2"/>
        <scheme val="minor"/>
      </rPr>
      <t>Se producen reclamaciones o quejas</t>
    </r>
    <r>
      <rPr>
        <b/>
        <sz val="9"/>
        <color theme="1"/>
        <rFont val="Calibri"/>
        <family val="2"/>
        <scheme val="minor"/>
      </rPr>
      <t xml:space="preserve"> </t>
    </r>
    <r>
      <rPr>
        <sz val="9"/>
        <color theme="1"/>
        <rFont val="Calibri"/>
        <family val="2"/>
        <scheme val="minor"/>
      </rPr>
      <t>por escrito referidas a la limitación de la concurrencia en el procedimiento de contratación.</t>
    </r>
  </si>
  <si>
    <r>
      <rPr>
        <b/>
        <i/>
        <sz val="9"/>
        <color theme="1"/>
        <rFont val="Calibri"/>
        <family val="2"/>
        <scheme val="minor"/>
      </rPr>
      <t xml:space="preserve">Quejas de otros licitadores.
</t>
    </r>
    <r>
      <rPr>
        <sz val="9"/>
        <color theme="1"/>
        <rFont val="Calibri"/>
        <family val="2"/>
        <scheme val="minor"/>
      </rPr>
      <t>Se producen reclamaciones o quejas por escrito referidas a posibles manipulaciones de las ofertas presentadas.</t>
    </r>
  </si>
  <si>
    <t>Irregularidades en la formalización del contrato de manera que no se ajusta con exactitud a las condiciones de la licitación o se alteran los términos de la adjudicación.</t>
  </si>
  <si>
    <t>Distintas empresas acuerdan en secreto manipular el proceso de licitación para limitar o eliminar la competencia entre ellas, por lo general con la finalidad de incrementar artificialmente los precios o reducir la calidad de los bienes o servicios.</t>
  </si>
  <si>
    <r>
      <rPr>
        <b/>
        <i/>
        <sz val="9"/>
        <color theme="1"/>
        <rFont val="Calibri"/>
        <family val="2"/>
        <scheme val="minor"/>
      </rPr>
      <t xml:space="preserve">Miembros del órgano de contratación que no cumplen con los procedimientos establecidos en el código de ética del organismo.
</t>
    </r>
    <r>
      <rPr>
        <sz val="9"/>
        <color theme="1"/>
        <rFont val="Calibri"/>
        <family val="2"/>
        <scheme val="minor"/>
      </rPr>
      <t>El órgano dispone de un código de ética cuyos procedimientos no son seguidos por los miembros del órgano de contratación (comunicación de posibles conflictos de interés, etc.).</t>
    </r>
  </si>
  <si>
    <r>
      <rPr>
        <b/>
        <i/>
        <sz val="9"/>
        <color theme="1"/>
        <rFont val="Calibri"/>
        <family val="2"/>
        <scheme val="minor"/>
      </rPr>
      <t xml:space="preserve">Indicios de que un miembro del órgano de contratación pudiera estar recibiendo contraprestaciones indebidas a cambio de favores relacionados con el procedimiento de contratación.
</t>
    </r>
    <r>
      <rPr>
        <sz val="9"/>
        <color theme="1"/>
        <rFont val="Calibri"/>
        <family val="2"/>
        <scheme val="minor"/>
      </rPr>
      <t>En breve espacio de tiempo y sin aparente razón justificada, un miembro del órgano encargado de la contratación tiene un aumento súbito de la riqueza o nivel de vida que puede estar relacionado con actos a favor de determinados adjudicatarios.</t>
    </r>
  </si>
  <si>
    <r>
      <rPr>
        <b/>
        <i/>
        <sz val="9"/>
        <color theme="1"/>
        <rFont val="Calibri"/>
        <family val="2"/>
        <scheme val="minor"/>
      </rPr>
      <t xml:space="preserve">Socialización entre un empleado encargado de contratación y un proveedor de servicios o productos.
</t>
    </r>
    <r>
      <rPr>
        <sz val="9"/>
        <color theme="1"/>
        <rFont val="Calibri"/>
        <family val="2"/>
        <scheme val="minor"/>
      </rPr>
      <t>Se aprecia una socialización o estrecha relación entre un empleado de contratación y un proveedor de servicios o productos que puede tener intereses empresariales resultantes de los procedimientos de contratación.</t>
    </r>
  </si>
  <si>
    <t>Incumplimiento de la prohibición de doble financiación.</t>
  </si>
  <si>
    <t>●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</si>
  <si>
    <t>●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</si>
  <si>
    <t xml:space="preserve">Incumplimiento de las obligaciones de información, comunicación y publicidad </t>
  </si>
  <si>
    <r>
      <rPr>
        <b/>
        <i/>
        <sz val="9"/>
        <color theme="1"/>
        <rFont val="Calibri"/>
        <family val="2"/>
        <scheme val="minor"/>
      </rPr>
      <t xml:space="preserve">El adjudicatario subcontrata con otros licitadores que han participado en el procedimiento de contratación.
</t>
    </r>
    <r>
      <rPr>
        <sz val="9"/>
        <color theme="1"/>
        <rFont val="Calibri"/>
        <family val="2"/>
        <scheme val="minor"/>
      </rPr>
      <t>Un licitador que no ha resultado adjudicatario ejecuta parte del contrato siendo subcontratado por el adjudicatario.</t>
    </r>
  </si>
  <si>
    <t>● Establecer mecanismos de análisis de las propuestas enviadas por los licitadores para verificar que no ha habido acuerdos entre ellos o se han presentado ofertas ficticias.</t>
  </si>
  <si>
    <r>
      <rPr>
        <b/>
        <i/>
        <sz val="9"/>
        <color theme="1"/>
        <rFont val="Calibri"/>
        <family val="2"/>
        <scheme val="minor"/>
      </rPr>
      <t xml:space="preserve">Empleado encargado de contratación declina ascenso a una posición en la que deja de tener que ver con adquisiciones.
</t>
    </r>
    <r>
      <rPr>
        <sz val="9"/>
        <color theme="1"/>
        <rFont val="Calibri"/>
        <family val="2"/>
        <scheme val="minor"/>
      </rPr>
      <t>Sin causa justificada y razonable, el empleado encargado de la contratación declina un ascenso a una posición en la que dejaría de tener relación con contrataciones (puede deberse a que guarde algún tipo de vinculación u obtenga algún tipo de beneficio no declarado con algún potencial adjudicatario).</t>
    </r>
  </si>
  <si>
    <r>
      <t>● Registro detallado de los proveedores seleccionados.
● Controles periódicos del importe acumulado por proveedor y análisis correlativo de los objetos de los distintos contratos celebrados con cada uno de ellos.
●</t>
    </r>
    <r>
      <rPr>
        <sz val="9"/>
        <rFont val="Calibri"/>
        <family val="2"/>
        <scheme val="minor"/>
      </rPr>
      <t xml:space="preserve"> Verificación de la forma en la que se haya establecido el procedimiento de contratación.</t>
    </r>
  </si>
  <si>
    <r>
      <t xml:space="preserve">Fraccionamiento en dos o más contratos.
</t>
    </r>
    <r>
      <rPr>
        <sz val="9"/>
        <color theme="1"/>
        <rFont val="Calibri"/>
        <family val="2"/>
        <scheme val="minor"/>
      </rPr>
      <t>Se hacen dos o más contratos en distintos procedimientos con idéntico adjudicatario donde los trabajos realizados o los bienes suministrados parecen ser casi idénticos en cuanto a contenido y ubicación, por debajo de los límites admitidos para la utilización de procedimientos de adjudicación directa o de los umbrales de publicidad que exigirían procedimientos con mayores garantías de concurrencia y publicidad.</t>
    </r>
    <r>
      <rPr>
        <b/>
        <i/>
        <sz val="9"/>
        <color theme="1"/>
        <rFont val="Calibri"/>
        <family val="2"/>
        <scheme val="minor"/>
      </rPr>
      <t xml:space="preserve"> </t>
    </r>
  </si>
  <si>
    <t>El licitador incurre en falsedad para poder acceder al procedimiento de licitación y/o se aprecia falsedad en la documentación presentada para obtener el pago del precio.</t>
  </si>
  <si>
    <t>● Revisión del contrato con carácter previo a la firma del mismo que permita verificar que no se ha producido una alteración en los términos de la adjudicación, dejando constancia de este control por escrito.</t>
  </si>
  <si>
    <t>● Revisión del contrato con carácter previo a la firma del mismo que permita verificar la coincidencia entre el adjudicatario y el firmante del contrato, dejando constancia de este control por escrito.</t>
  </si>
  <si>
    <r>
      <rPr>
        <b/>
        <i/>
        <sz val="9"/>
        <color theme="1"/>
        <rFont val="Calibri"/>
        <family val="2"/>
        <scheme val="minor"/>
      </rPr>
      <t xml:space="preserve">El contrato formalizado altera los términos de la adjudicación. 
</t>
    </r>
    <r>
      <rPr>
        <sz val="9"/>
        <color theme="1"/>
        <rFont val="Calibri"/>
        <family val="2"/>
        <scheme val="minor"/>
      </rPr>
      <t xml:space="preserve">El contrato formalizado en documento administrativo no se ajusta con exactitud a las condiciones de la licitación o incluye cláusulas que alteren los términos de la adjudicación (por ejemplo, supresión de cláusulas contractuales estándar y/o de las establecidas en la adjudicación del contrato, cambios sustanciales en las especificaciones técnicas o en el pliego de condiciones administrativas, diferencias entre los requisitos de calidad, cantidad o especificaciones de los bienes y servicios contenidos en el contrato y los contenidos en los pliegos de la convocatoria, etc...).
</t>
    </r>
  </si>
  <si>
    <r>
      <rPr>
        <b/>
        <i/>
        <sz val="9"/>
        <color theme="1"/>
        <rFont val="Calibri"/>
        <family val="2"/>
        <scheme val="minor"/>
      </rPr>
      <t xml:space="preserve">Falta de coincidencia entre el adjudicatario y el firmante del contrato. 
</t>
    </r>
    <r>
      <rPr>
        <sz val="9"/>
        <color theme="1"/>
        <rFont val="Calibri"/>
        <family val="2"/>
        <scheme val="minor"/>
      </rPr>
      <t>El adjudicatario y el firmante del contrato no coinciden (distinta denominación social, NIF, representante autorizado, etc), sin la debida justificación.</t>
    </r>
  </si>
  <si>
    <r>
      <rPr>
        <b/>
        <i/>
        <sz val="9"/>
        <color theme="1"/>
        <rFont val="Calibri"/>
        <family val="2"/>
        <scheme val="minor"/>
      </rPr>
      <t xml:space="preserve">Demoras injustificadas para firmar el contrato por el órgano de contratación  y el adjudicatario. 
</t>
    </r>
    <r>
      <rPr>
        <sz val="9"/>
        <color theme="1"/>
        <rFont val="Calibri"/>
        <family val="2"/>
        <scheme val="minor"/>
      </rPr>
      <t>Demoras excesivas en la firma el contrato que pueden sugerir que está sucediendo algo inusual o sospechoso.</t>
    </r>
  </si>
  <si>
    <t xml:space="preserve">● Verificación de que todos los anuncios de formalización han sido adecuadamente publicados de acuerdo con las normas que les sean de aplicación, dejando constancia de este control por escrito.  </t>
  </si>
  <si>
    <r>
      <rPr>
        <b/>
        <i/>
        <sz val="9"/>
        <color theme="1"/>
        <rFont val="Calibri"/>
        <family val="2"/>
        <scheme val="minor"/>
      </rPr>
      <t xml:space="preserve">Falta de publicación del anuncio de formalización.
</t>
    </r>
    <r>
      <rPr>
        <sz val="9"/>
        <color theme="1"/>
        <rFont val="Calibri"/>
        <family val="2"/>
        <scheme val="minor"/>
      </rPr>
      <t>El anuncio de formalización no se publicado en el perfil del contratante del órgano de contratación, o en los diarios o boletines oficiales que corresponda.</t>
    </r>
  </si>
  <si>
    <t xml:space="preserve">● Controles periódicos, análisis de informes de ejecución, para verificar y supervisar las fases de ejecución del contrato y verificaciones sobre el terreno, en su caso.
●  Controles periódicos de la calidad de la prestación contratada conforme a lo dispuesto en los pliegos.                                                                                                                                                                                 ● Establecimiento de cláusulas de penalización en los contratos para aquellas situaciones en las que se detecte que la calidad de la prestación no se ajusta con la oferta presentada.
● Revisión de los informes finales, económicos y de actividades, en busca de posibles discrepancias entre las actividades previstas y las realmente efectuadas. </t>
  </si>
  <si>
    <t>● Controles para identificar al ejecutor real del contrato, su capacidad así como la del contratista principal.
● Revisión de los informes finales, económicos y de actividades, en busca de posibles discrepancias entre las actividades previstas y las realmente efectuadas.</t>
  </si>
  <si>
    <t>El contratista incumple las especificaciones del contrato durante su ejecución</t>
  </si>
  <si>
    <t>Manipulación del procedimiento de preparación y/o adjudicación, limitándose el acceso a la contratación pública en condiciones de igualdad y no discriminación a todos los licitadores.</t>
  </si>
  <si>
    <r>
      <rPr>
        <b/>
        <i/>
        <sz val="9"/>
        <color theme="1"/>
        <rFont val="Calibri"/>
        <family val="2"/>
        <scheme val="minor"/>
      </rPr>
      <t xml:space="preserve">Los pliegos presentan prescripciones más restrictivas o más generales que las aprobadas en procedimientos previos similares. 
</t>
    </r>
    <r>
      <rPr>
        <sz val="9"/>
        <color theme="1"/>
        <rFont val="Calibri"/>
        <family val="2"/>
        <scheme val="minor"/>
      </rPr>
      <t xml:space="preserve">Pliegos con cláusulas o requisitos más restrictivos (por ejemplo, elevando las requisitos de solvencia económica o financiera, o técnica o profesional, etc...) o más generales (definición vaga de las obras, bienes o servicios a contratar) que lo establecido en procedimientos de similares características, restringiendo la concurrencia o buscando favorecer a un licitador. </t>
    </r>
  </si>
  <si>
    <r>
      <rPr>
        <b/>
        <i/>
        <sz val="9"/>
        <color theme="1"/>
        <rFont val="Calibri"/>
        <family val="2"/>
        <scheme val="minor"/>
      </rPr>
      <t xml:space="preserve">Presentación de una única oferta o el número de licitadores es anormalmente bajo, según el tipo de procedimiento de contratación.
</t>
    </r>
    <r>
      <rPr>
        <sz val="9"/>
        <color theme="1"/>
        <rFont val="Calibri"/>
        <family val="2"/>
        <scheme val="minor"/>
      </rPr>
      <t xml:space="preserve">Esta situación puede producirse, entre otros,  como consecuencia de que las especificaciones se han pactado con un licitador o como consecuencia del incumplimiento del requisito de solicitud de ofertas a un número mínimo de empresas capacitadas para la realización del objeto del contrato, según el tipo de procedimiento de contratación . </t>
    </r>
  </si>
  <si>
    <t>● Registro de las quejas o reclamaciones recibidas por otros licitadores y análisis e informe de las mismas, con recomendaciones de las medidas a adoptar para corregir las deficiencias detectadas.</t>
  </si>
  <si>
    <r>
      <rPr>
        <b/>
        <i/>
        <sz val="9"/>
        <color theme="1"/>
        <rFont val="Calibri"/>
        <family val="2"/>
        <scheme val="minor"/>
      </rPr>
      <t xml:space="preserve">Los criterios de adjudicación no están suficientemente detallados o no se encuentran recogidos en los pliegos. 
</t>
    </r>
    <r>
      <rPr>
        <sz val="9"/>
        <color theme="1"/>
        <rFont val="Calibri"/>
        <family val="2"/>
        <scheme val="minor"/>
      </rPr>
      <t xml:space="preserve">En los pliegos no se incluyen o están redactados de forma ambigua, poco clara y/o abierta los criterios de valoración y selección de las ofertas y/o su ponderación , lo que da lugar a falta de transparencia y objetividad en la selección del adjudicatario.
</t>
    </r>
  </si>
  <si>
    <r>
      <rPr>
        <b/>
        <i/>
        <sz val="9"/>
        <color theme="1"/>
        <rFont val="Calibri"/>
        <family val="2"/>
        <scheme val="minor"/>
      </rPr>
      <t xml:space="preserve">Aceptación de ofertas anormalmente bajas sin haber sido justificada adecuadamente por el licitador. 
</t>
    </r>
    <r>
      <rPr>
        <sz val="9"/>
        <color theme="1"/>
        <rFont val="Calibri"/>
        <family val="2"/>
        <scheme val="minor"/>
      </rPr>
      <t>Aceptación por el órgano de contratación de una oferta anormalmente baja presentada por el adjudicatario sin justificación de la capacidad de llevar a cabo la prestación en el tiempo y forma requerido a esos bajos costes. Pueden haberse producido filtraciones de los precios ofertados por otros licitadores, lo que permitió al licitador ajustar su precio por debajo al de las ofertas económicas filtradas.</t>
    </r>
  </si>
  <si>
    <r>
      <rPr>
        <b/>
        <i/>
        <sz val="9"/>
        <color theme="1"/>
        <rFont val="Calibri"/>
        <family val="2"/>
        <scheme val="minor"/>
      </rPr>
      <t xml:space="preserve">Cambios en las ofertas después de su recepción.
</t>
    </r>
    <r>
      <rPr>
        <sz val="9"/>
        <color theme="1"/>
        <rFont val="Calibri"/>
        <family val="2"/>
        <scheme val="minor"/>
      </rPr>
      <t xml:space="preserve">Existen indicios que sugieren que tras las recepción de las ofertas se ha producido una modificación en la mismas (por ejemplo, correciones manuscritas en los precios, calidades, condiciones, etc...). </t>
    </r>
  </si>
  <si>
    <r>
      <rPr>
        <b/>
        <i/>
        <sz val="9"/>
        <color theme="1"/>
        <rFont val="Calibri"/>
        <family val="2"/>
        <scheme val="minor"/>
      </rPr>
      <t xml:space="preserve">Ofertas excluidas por errores o por razones dudosas.
</t>
    </r>
    <r>
      <rPr>
        <sz val="9"/>
        <color theme="1"/>
        <rFont val="Calibri"/>
        <family val="2"/>
        <scheme val="minor"/>
      </rPr>
      <t>Se excluyen ofertas por errores y razones insuficientemente justificadas o licitadores capacitados han sido descartados por razones dudosas,  lo que podría responder a intereses para la selección de un contratista en particular.</t>
    </r>
  </si>
  <si>
    <t>Fraccionamiento fraudulento del contrato</t>
  </si>
  <si>
    <t>Incumplimientos en la formalización del contrato</t>
  </si>
  <si>
    <t>● Control del cumplimiento de los plazos para la formalización del contrato establecidos en el artículo 153 de la LCSP con carácter previo a la firma del mismo (teniendo en cuenta la reducción de plazos introducida por el Real Decreto-ley 36/2020), así como mediante la realización de un seguimiento sobre el cumplimiento de los plazos , las incidencias ocurridas en el mismo (retrasos, situaciones inusuales...) y la aplicación, en su caso, de las penalidades e indemnizaciones previstas, dejando constancia de este control por escrito.</t>
  </si>
  <si>
    <r>
      <t xml:space="preserve">Incumplimiento de los deberes de información y comunicación del apoyo del MRR a las medidas financiadas.   
</t>
    </r>
    <r>
      <rPr>
        <sz val="9"/>
        <color theme="1"/>
        <rFont val="Calibri"/>
        <family val="2"/>
        <scheme val="minor"/>
      </rPr>
      <t>Se produce un 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</si>
  <si>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t xml:space="preserve">Manipulación en la valoración técnica o económica de las ofertas presentadas </t>
  </si>
  <si>
    <t>Incumplimientos o deficiencias en la ejecución del contrato</t>
  </si>
  <si>
    <r>
      <rPr>
        <b/>
        <i/>
        <sz val="9"/>
        <color theme="1"/>
        <rFont val="Calibri"/>
        <family val="2"/>
        <scheme val="minor"/>
      </rPr>
      <t xml:space="preserve">Pliegos de cláusulas técnicas o administrativas redactados a favor de un licitador.
</t>
    </r>
    <r>
      <rPr>
        <sz val="9"/>
        <color theme="1"/>
        <rFont val="Calibri"/>
        <family val="2"/>
        <scheme val="minor"/>
      </rPr>
      <t xml:space="preserve">Limitación de la concurrencia, por ejemplo, definiéndose en los pliegos el producto de una marca concreta en lugar de un producto genérico, existiendo una similitud constatable entre las características fijadas en los pliegos y los servicios y/o productos del contratista adjudictario, estableciendo especificaciones excesivamente restrictivas  para excluir a otros licitadores cualificados o para justificar el recurso injustificado a una única fuente de adquisición evitando así la competencia.
</t>
    </r>
  </si>
  <si>
    <r>
      <rPr>
        <b/>
        <i/>
        <sz val="9"/>
        <color theme="1"/>
        <rFont val="Calibri"/>
        <family val="2"/>
        <scheme val="minor"/>
      </rPr>
      <t xml:space="preserve"> El importe total pagado al contratista supera el valor del contrato del contrato.
</t>
    </r>
    <r>
      <rPr>
        <sz val="9"/>
        <color theme="1"/>
        <rFont val="Calibri"/>
        <family val="2"/>
        <scheme val="minor"/>
      </rPr>
      <t xml:space="preserve">Esta situación se produce cuando el importe pagado al contratista es superior al precio total del contrato, sin que se haya justificado la realización de prestaciones adicionales ni la revisión de precios. </t>
    </r>
  </si>
  <si>
    <r>
      <rPr>
        <b/>
        <i/>
        <sz val="9"/>
        <color theme="1"/>
        <rFont val="Calibri"/>
        <family val="2"/>
        <scheme val="minor"/>
      </rPr>
      <t>Compras secuenciales por debajo de los umbrales de licitación abierta.</t>
    </r>
    <r>
      <rPr>
        <b/>
        <sz val="9"/>
        <color theme="1"/>
        <rFont val="Calibri"/>
        <family val="2"/>
        <scheme val="minor"/>
      </rPr>
      <t xml:space="preserve">
</t>
    </r>
    <r>
      <rPr>
        <sz val="9"/>
        <color theme="1"/>
        <rFont val="Calibri"/>
        <family val="2"/>
        <scheme val="minor"/>
      </rPr>
      <t>Se llevan a cabo</t>
    </r>
    <r>
      <rPr>
        <b/>
        <sz val="9"/>
        <color theme="1"/>
        <rFont val="Calibri"/>
        <family val="2"/>
        <scheme val="minor"/>
      </rPr>
      <t xml:space="preserve"> </t>
    </r>
    <r>
      <rPr>
        <sz val="9"/>
        <color theme="1"/>
        <rFont val="Calibri"/>
        <family val="2"/>
        <scheme val="minor"/>
      </rPr>
      <t>compras secuenciales</t>
    </r>
    <r>
      <rPr>
        <b/>
        <sz val="9"/>
        <color theme="1"/>
        <rFont val="Calibri"/>
        <family val="2"/>
        <scheme val="minor"/>
      </rPr>
      <t xml:space="preserve"> </t>
    </r>
    <r>
      <rPr>
        <sz val="9"/>
        <color theme="1"/>
        <rFont val="Calibri"/>
        <family val="2"/>
        <scheme val="minor"/>
      </rPr>
      <t>por medio de adjudicaciones directas en cortos plazos de tiempo, eludiendo la obligación de publicidad de las licitaciones.</t>
    </r>
  </si>
  <si>
    <r>
      <rPr>
        <b/>
        <i/>
        <sz val="9"/>
        <color theme="1"/>
        <rFont val="Calibri"/>
        <family val="2"/>
        <scheme val="minor"/>
      </rPr>
      <t>Procedimiento que no se declara desierto y continúa con su tramitación pese a que se han recibido menos ofertas que el número mínimo requerido.</t>
    </r>
    <r>
      <rPr>
        <sz val="9"/>
        <color theme="1"/>
        <rFont val="Calibri"/>
        <family val="2"/>
        <scheme val="minor"/>
      </rPr>
      <t xml:space="preserve">
Se han recibido menos ofertas que el número mínimo requerido y aún así se sigue con su tramitación, sin declararse desierto, lo que puede deberse al intereses para la selección de un licitador determinado.</t>
    </r>
  </si>
  <si>
    <t>● Verificar que los documentos del expediente de contratación contienen una referencia a la incorporación de la actuación en el PRTR, con indicación del componente y de la reforma o inversión, proyecto o subproyecto en los que se incardinarán las actuaciones que constituyen el objeto del contrato.                                                                                                                                       ● Verificar que existe coherencia entre el objeto del contrato y los objetivos perseguidos en la correspondiente reforma o inversión, y los hitos y objetivos a cuyo cumplimiento contribuirán las prestaciones que se van a contratar.</t>
  </si>
  <si>
    <t>Fuentes:</t>
  </si>
  <si>
    <t>La metodología utilizada en estas matrices de riesgo se basa en la contenida en las orientaciones de la Comisión Europea para la Evaluación del riesgo de fraude y medidas efectivas y proporcionadas contra el fraude, de 16 de junio de 2014 (EGESIF_14-0021-00).</t>
  </si>
  <si>
    <t>Efecto combinado de los nuevos controles previstos sobre el IMPACTO del riesgo NETO</t>
  </si>
  <si>
    <t>Efecto combinado de los nuevos controles previstos sobre la PROBABILIDAD del riesgo NETO</t>
  </si>
  <si>
    <t>Efecto combinado de los controles sobre el IMPACTO del riesgo BRUTO, teniendo en cuenta los niveles de confianza</t>
  </si>
  <si>
    <t>Efecto combinado de los controles sobre la PROBABILIDAD del riesgo BRUTO, teniendo en cuenta los niveles de confianza</t>
  </si>
  <si>
    <t>Persona/unidad responsable</t>
  </si>
  <si>
    <t>Impacto del riesgo BRUTO</t>
  </si>
  <si>
    <t>Probabilidad del riesgo BRUTO</t>
  </si>
  <si>
    <t>Impacto del riesgo NETO</t>
  </si>
  <si>
    <t>Probabilidad del riesgo NETO</t>
  </si>
  <si>
    <t>Impacto del riesgo OBJETIVO</t>
  </si>
  <si>
    <t>Probabilidad del riesgo OBJETIVO</t>
  </si>
  <si>
    <r>
      <rPr>
        <b/>
        <i/>
        <sz val="9"/>
        <color theme="1"/>
        <rFont val="Calibri"/>
        <family val="2"/>
        <scheme val="minor"/>
      </rPr>
      <t>Oferta ganadora demasiado alta en comparación con los costes previstos o con los precios de mercado de referencia</t>
    </r>
    <r>
      <rPr>
        <b/>
        <sz val="9"/>
        <color theme="1"/>
        <rFont val="Calibri"/>
        <family val="2"/>
        <scheme val="minor"/>
      </rPr>
      <t xml:space="preserve">
</t>
    </r>
    <r>
      <rPr>
        <sz val="9"/>
        <color theme="1"/>
        <rFont val="Calibri"/>
        <family val="2"/>
        <scheme val="minor"/>
      </rPr>
      <t xml:space="preserve">
La oferta ganadora es demasiado alta en comparación con los costes previstos, con las listas de precios públicos, con obras, promedios de la industria o servicios similares o con precios de referencia del mercado.</t>
    </r>
  </si>
  <si>
    <r>
      <rPr>
        <b/>
        <i/>
        <sz val="9"/>
        <color theme="1"/>
        <rFont val="Calibri"/>
        <family val="2"/>
        <scheme val="minor"/>
      </rPr>
      <t xml:space="preserve">Posibles acuerdos entre los licitadores en los precios ofertados en el procedimiento de licitación.
</t>
    </r>
    <r>
      <rPr>
        <sz val="9"/>
        <color theme="1"/>
        <rFont val="Calibri"/>
        <family val="2"/>
        <scheme val="minor"/>
      </rPr>
      <t>Los licitadores llegan a acuerdos en los precios ofertados en el procedimiento de contratación (por ejemplo, patrones de ofertas inusuales o similares, todos los licitadores ofertan precios altos de forma continuada, las ofertas tienen porcentajes exactos de rebaja, los precios de las ofertas bajan bruscamente cuando nuevos licitadores participan en el procedimiento, los precios de las ofertas son demasiado altos, demasiado próximos, muy distintos, números redondos, incompletos, etc...).</t>
    </r>
  </si>
  <si>
    <t>● Comparar el precio final de los bienes y servicios con los contenidos en la oferta y con precios de mercado o con los generalmente aceptados en contratos similares.
● Analizar las desviaciones entre los presupuestos de licitación y de adjudicación de los contratos adjudicados, si es posible, teniendo en cuenta el proceso de estimación del presupuesto de licitación realizado por el órgano de contratación (estudio de mercado, auditoría de costes, etc...) .</t>
  </si>
  <si>
    <r>
      <t xml:space="preserve">Prestadores de servicios fantasmas
</t>
    </r>
    <r>
      <rPr>
        <sz val="9"/>
        <color theme="1"/>
        <rFont val="Calibri"/>
        <family val="2"/>
        <scheme val="minor"/>
      </rPr>
      <t>El contratista crea una empresa fantasma para presentar ofertas complementarias en colusión, inflar los costes o generar facturas ficticias. Así mismo, un empleado puede realizar pagos a una proveedor ficticio (empresa fantasma) para malversar fondos. Las señales de alerta serían, entre otras: no se puede localizar la empresa en los directorios o bases de datos de empresas, en Interner, Registro Mercantil; no se encuentra la dirección o número de teléfono o los presentados son falsos; la empresa se encuentar en un paraíso fiscal.</t>
    </r>
  </si>
  <si>
    <t>● Verificar que se ha identificado a los contratistas y subcontratistas, de acuerdo con los requirimientos mínimos previstos en el artículo 8.2 de la Orden HFP/1030/2021 y que dicha documentación se ha remitido de acuerdo con el procedimiento recogido en el artículo 8.3 de la citada Orden.</t>
  </si>
  <si>
    <r>
      <rPr>
        <b/>
        <i/>
        <sz val="9"/>
        <rFont val="Calibri"/>
        <family val="2"/>
        <scheme val="minor"/>
      </rPr>
      <t>No se ha realizado una correcta documentación de las actuaciones que permita garantizar la pista de auditoría</t>
    </r>
    <r>
      <rPr>
        <b/>
        <sz val="9"/>
        <rFont val="Calibri"/>
        <family val="2"/>
        <scheme val="minor"/>
      </rPr>
      <t xml:space="preserve">. 
</t>
    </r>
    <r>
      <rPr>
        <sz val="9"/>
        <rFont val="Calibri"/>
        <family val="2"/>
        <scheme val="minor"/>
      </rPr>
      <t>En el expediente del contrato no quedan documentados los procesos que permiten garantizar la pista de auditoría en las diferentes fases: licitación, adjudicación, ejecución, publicidad, gastos, pagos, contabilización, etc...</t>
    </r>
  </si>
  <si>
    <t>¿Hay constancia de la implementación del control?</t>
  </si>
  <si>
    <t>COEFICIENTE TOTAL RIESGO BRUTO</t>
  </si>
  <si>
    <t>COEFICIENTE TOTAL RIESGO NETO</t>
  </si>
  <si>
    <t>COEFICIENTE TOTAL RIESGO OBJETIVO</t>
  </si>
  <si>
    <r>
      <rPr>
        <b/>
        <i/>
        <sz val="9"/>
        <color theme="1"/>
        <rFont val="Calibri"/>
        <family val="2"/>
        <scheme val="minor"/>
      </rPr>
      <t>La publicidad de los procedimientos es incompleta, irregular o limitada  y/o insuficiencia o incumplimiento de plazos para la recepción de ofertas.</t>
    </r>
    <r>
      <rPr>
        <b/>
        <sz val="9"/>
        <color theme="1"/>
        <rFont val="Calibri"/>
        <family val="2"/>
        <scheme val="minor"/>
      </rPr>
      <t xml:space="preserve"> 
</t>
    </r>
    <r>
      <rPr>
        <sz val="9"/>
        <color theme="1"/>
        <rFont val="Calibri"/>
        <family val="2"/>
        <scheme val="minor"/>
      </rPr>
      <t>El procedimiento no cumple con los requisitos de información y publicidad mínimos</t>
    </r>
    <r>
      <rPr>
        <b/>
        <sz val="9"/>
        <color theme="1"/>
        <rFont val="Calibri"/>
        <family val="2"/>
        <scheme val="minor"/>
      </rPr>
      <t xml:space="preserve"> </t>
    </r>
    <r>
      <rPr>
        <sz val="9"/>
        <color theme="1"/>
        <rFont val="Calibri"/>
        <family val="2"/>
        <scheme val="minor"/>
      </rPr>
      <t>requeridos para el anuncio de la convocatoria en la normativa aplicable con el fin de asegurar la transparencia y el acceso público a la información, y/o  en los pliegos no se determinan con exactitud los plazos para la presentación de proposiciones, se fijan unos plazos excesivamente reducidos que puedan conllevar la limitación de la concurrencia o no se establece de forma exacta qué documentos concretos debe presentar el licitador en su proposición para que esta sea admitida en el procedimiento. También puede ocurrir que se abran ofertas antes de plazo o que se acepten ofertas presentadas  fuera de plazo. Debe tenerse en cuenta las especialidades establecidas en el Real Decreto-ley 36/2020 sobre aplicación de procedimientos de adjudicación simplificados, tramitación de urgencia y reducción de plazos para los contratos financiados con fondos procedentes de PRTR.</t>
    </r>
  </si>
  <si>
    <r>
      <rPr>
        <b/>
        <i/>
        <sz val="9"/>
        <color theme="1"/>
        <rFont val="Calibri"/>
        <family val="2"/>
        <scheme val="minor"/>
      </rPr>
      <t xml:space="preserve">Elección de tramitación abreviada, urgencia o emergencia, o procedimientos de contratación menos competitivos de forma usual y sin justificación razonable. </t>
    </r>
    <r>
      <rPr>
        <sz val="9"/>
        <color theme="1"/>
        <rFont val="Calibri"/>
        <family val="2"/>
        <scheme val="minor"/>
      </rPr>
      <t xml:space="preserve">
Utilización de modalidades de tramitación que permiten reducir plazos o publicidad con el fin de evitar la concurrencia sin que estén adecuadamente justificado, no garantizándose los principios de no discriminación, igualdad de trato y transparencia. Debe tenerse en cuenta las especialidades establecidas en el Real Decreto-ley 36/2020 sobre aplicación de procedimientos de adjudicación simplificados, tramitación de urgencia y reducción de plazos para los contratos financiados con fondos procedentes de PRTR.</t>
    </r>
  </si>
  <si>
    <t>● Lista de comprobación de la documentación requerida para garantizar la pista de auditoría</t>
  </si>
  <si>
    <r>
      <rPr>
        <b/>
        <i/>
        <sz val="9"/>
        <color theme="1"/>
        <rFont val="Calibri"/>
        <family val="2"/>
        <scheme val="minor"/>
      </rPr>
      <t>Similitudes entre distintos licitadores referidas a la presentación de ofertas, documentos presentados en la licitación así como en las declaraciones y comportamientos de los licitadores</t>
    </r>
    <r>
      <rPr>
        <sz val="9"/>
        <color theme="1"/>
        <rFont val="Calibri"/>
        <family val="2"/>
        <scheme val="minor"/>
      </rPr>
      <t xml:space="preserve">
Algunos licitadores envían sus propuestas desde el mismo correo electrónico o los documentos de las propuestas contienen datos idénticos (dirección, número de teléfono, personal, etc…) o los mismos errores, redacción, similitudes formales, o declaraciones similares.</t>
    </r>
  </si>
  <si>
    <r>
      <rPr>
        <b/>
        <i/>
        <sz val="9"/>
        <color theme="1"/>
        <rFont val="Calibri"/>
        <family val="2"/>
        <scheme val="minor"/>
      </rPr>
      <t xml:space="preserve">Retirada inesperada de propuestas por parte de distintos licitadores o el adjudicatario no acepta el contrato sin existir motivos para ello
</t>
    </r>
    <r>
      <rPr>
        <sz val="9"/>
        <color theme="1"/>
        <rFont val="Calibri"/>
        <family val="2"/>
        <scheme val="minor"/>
      </rPr>
      <t xml:space="preserve">
Algunos licitadores retiran sus propuestas inesperadamente o cuando se les solicitan más detalles, o el adjudicatario seleccionado no acepta el contrato sin justificación.</t>
    </r>
  </si>
  <si>
    <t>● Realizar controles para confirmar que las ofertas presentadas son reales, y no se trata de las llamadas ofertas complementarias o de resguardo o se ha producido algún tipo de coacción para hacer que otros licitadores retiren sus ofertas.</t>
  </si>
  <si>
    <r>
      <rPr>
        <b/>
        <i/>
        <sz val="9"/>
        <color theme="1"/>
        <rFont val="Calibri"/>
        <family val="2"/>
        <scheme val="minor"/>
      </rPr>
      <t xml:space="preserve">Comportamiento inusual por parte de un empleado que insiste en obtener información sobre el procedimiento de licitación sin estar a cargo del procedimiento.
</t>
    </r>
    <r>
      <rPr>
        <sz val="9"/>
        <color theme="1"/>
        <rFont val="Calibri"/>
        <family val="2"/>
        <scheme val="minor"/>
      </rPr>
      <t>Un empleado que no forma parte de los equipos encargados del procedimiento de licitación se interesa por conseguir información que puede alterar el devenir de la licitación o favorecer a algún contratista en particular (incluso puede darse el caso de que tenga también vinculación con proveedores de algún potencial contratista).</t>
    </r>
  </si>
  <si>
    <r>
      <rPr>
        <b/>
        <i/>
        <sz val="9"/>
        <color theme="1"/>
        <rFont val="Calibri"/>
        <family val="2"/>
        <scheme val="minor"/>
      </rPr>
      <t xml:space="preserve">Empleado del órgano de contratación ha trabajado para una empresa licitadora recientemente.
</t>
    </r>
    <r>
      <rPr>
        <sz val="9"/>
        <color theme="1"/>
        <rFont val="Calibri"/>
        <family val="2"/>
        <scheme val="minor"/>
      </rPr>
      <t>Cuando un empleado del órgano de contratación ha trabajado recientemente para una empresa que se presenta a un procedimiento de licitación pueden surgir conflictos de interés o influencias ilícitas en el procedimiento a favor o en contra de dicha empresa.</t>
    </r>
  </si>
  <si>
    <r>
      <rPr>
        <b/>
        <i/>
        <sz val="9"/>
        <color theme="1"/>
        <rFont val="Calibri"/>
        <family val="2"/>
        <scheme val="minor"/>
      </rPr>
      <t xml:space="preserve">Vinculación familiar entre un empleado del órgano de contratación con capacidad de decisión o influencia y una persona de la empresa licitadora.
</t>
    </r>
    <r>
      <rPr>
        <sz val="9"/>
        <color theme="1"/>
        <rFont val="Calibri"/>
        <family val="2"/>
        <scheme val="minor"/>
      </rPr>
      <t>Esta vinculación juega a favor de la adjudicación del contrato objeto de valoración a esa empresa.</t>
    </r>
  </si>
  <si>
    <r>
      <rPr>
        <b/>
        <i/>
        <sz val="9"/>
        <color theme="1"/>
        <rFont val="Calibri"/>
        <family val="2"/>
        <scheme val="minor"/>
      </rPr>
      <t xml:space="preserve">Reiteración de adjudicaciones a favor de un mismo licitador.
</t>
    </r>
    <r>
      <rPr>
        <sz val="9"/>
        <color theme="1"/>
        <rFont val="Calibri"/>
        <family val="2"/>
        <scheme val="minor"/>
      </rPr>
      <t>Favoritismo inexplicable o inusual de un contratista o proveedor en particular,</t>
    </r>
    <r>
      <rPr>
        <b/>
        <i/>
        <sz val="9"/>
        <color theme="1"/>
        <rFont val="Calibri"/>
        <family val="2"/>
        <scheme val="minor"/>
      </rPr>
      <t xml:space="preserve"> </t>
    </r>
    <r>
      <rPr>
        <sz val="9"/>
        <color theme="1"/>
        <rFont val="Calibri"/>
        <family val="2"/>
        <scheme val="minor"/>
      </rPr>
      <t>sin estar basadas adjudicaciones en los criterios de adjudicación establecidos en los pliegos.</t>
    </r>
  </si>
  <si>
    <r>
      <rPr>
        <b/>
        <i/>
        <sz val="9"/>
        <color theme="1"/>
        <rFont val="Calibri"/>
        <family val="2"/>
        <scheme val="minor"/>
      </rPr>
      <t xml:space="preserve">Aceptación continuada de ofertas con precios elevados o trabajo de calidad insuficiente.
</t>
    </r>
    <r>
      <rPr>
        <sz val="9"/>
        <color theme="1"/>
        <rFont val="Calibri"/>
        <family val="2"/>
        <scheme val="minor"/>
      </rPr>
      <t>Los contratos se adjudican de manera continuada a licitadores cuyas ofertas económicas son elevadas con respecto al resto de las ofertas presentadas y/o con contraprestaciones que no se ajustan a la calidad demandada en los pliegos de prescripciones técnicas (estas adjudicaciones pueden verse sujetas a casos de conflictos de interés por parte de algún miembro del organismo contratante, como el caso de un licitador que conoce de antemano que va a resultar adjudicatario y ofrece un precio alto dentro del límite establecido en el procedimiento de contratación).</t>
    </r>
  </si>
  <si>
    <r>
      <rPr>
        <b/>
        <i/>
        <sz val="9"/>
        <color theme="1"/>
        <rFont val="Calibri"/>
        <family val="2"/>
        <scheme val="minor"/>
      </rPr>
      <t>Comportamientos inusuales por parte de los miembros del órgano de contratación.</t>
    </r>
    <r>
      <rPr>
        <b/>
        <sz val="9"/>
        <color theme="1"/>
        <rFont val="Calibri"/>
        <family val="2"/>
        <scheme val="minor"/>
      </rPr>
      <t xml:space="preserve"> 
</t>
    </r>
    <r>
      <rPr>
        <sz val="9"/>
        <color theme="1"/>
        <rFont val="Calibri"/>
        <family val="2"/>
        <scheme val="minor"/>
      </rPr>
      <t xml:space="preserve">No se detallan en el expediente las razones sobre los retrasos o ausencia de documentos referentes a los contratos, causas de retirada de ofertas y el empleado se muestra reacio a justificar dichos casos. Esto puede ser debido a que exista algún tipo de conflicto de interés por parte de dicho empleado.  </t>
    </r>
  </si>
  <si>
    <r>
      <rPr>
        <b/>
        <i/>
        <sz val="9"/>
        <color theme="1"/>
        <rFont val="Calibri"/>
        <family val="2"/>
        <scheme val="minor"/>
      </rPr>
      <t>Empleado encargado de contratación no presenta declaración de ausencia de conflicto de interés o lo hace de forma incompleta.</t>
    </r>
    <r>
      <rPr>
        <b/>
        <sz val="9"/>
        <color theme="1"/>
        <rFont val="Calibri"/>
        <family val="2"/>
        <scheme val="minor"/>
      </rPr>
      <t xml:space="preserve">
</t>
    </r>
    <r>
      <rPr>
        <sz val="9"/>
        <color theme="1"/>
        <rFont val="Calibri"/>
        <family val="2"/>
        <scheme val="minor"/>
      </rPr>
      <t>Un empleado del órgano de contratación no presenta la Declaración de ausencia de conflictos de interés prevista para todo el personal o la presenta de forma incompleta.</t>
    </r>
  </si>
  <si>
    <r>
      <t xml:space="preserve">Los criterios de adjudicación incumplen o son contrarios al principio de "no causar un daño significativo" y al etiquetado verde y digital.
</t>
    </r>
    <r>
      <rPr>
        <sz val="9"/>
        <color theme="1"/>
        <rFont val="Calibri"/>
        <family val="2"/>
        <scheme val="minor"/>
      </rPr>
      <t>Los criterios de adjudicación incumplen obligaciones tranversales del PRTR como son el principio de "no causar daño significativo" o cumplir con el etiquetado verde o digital, sin que se haga referencia a estas obligaciones en los documentos del contrato.</t>
    </r>
  </si>
  <si>
    <t>● Establecer un control sobre la justificación de la baja temeraria de precios, comprobando la exactitud de la información presentada por el licitador con oferta anormalmente baja, en su caso.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</si>
  <si>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r>
      <rPr>
        <b/>
        <i/>
        <sz val="9"/>
        <color theme="1"/>
        <rFont val="Calibri"/>
        <family val="2"/>
        <scheme val="minor"/>
      </rPr>
      <t>Ausencia o inadecuados procedimientos de control del procedimiento de contratación.</t>
    </r>
    <r>
      <rPr>
        <sz val="9"/>
        <color theme="1"/>
        <rFont val="Calibri"/>
        <family val="2"/>
        <scheme val="minor"/>
      </rPr>
      <t xml:space="preserve"> 
No se llevan a cabo medidas de control o son insuficientes para seguir el procedimiento de contratación de manera adecuada, dando lugar a posibles defectos en la selección de los candidatos (por ejemplo, admisión de ofertas de licitadores que no cumplen los requisitos de capacidad y solvencia, admisión de ofertas fuera de plazo, la última oferta recibida obtiene la adjudicación...). </t>
    </r>
  </si>
  <si>
    <t>● Dejar constancia en un acta de la información sobre las ofertas recibidas.
● Lista de comprobación de requisitos previos para la admisión de las ofertas, anterior a la valoración de las mismas.
● Disponer de una política en materia de conflicto de interés que incluya una Declaración de ausencia de conflictos de interés (DACI) por parte de todo el personal y la verificación de su contenido, cuando proceda, así como medidas dirigidas a garantizar su cumplimiento.</t>
  </si>
  <si>
    <t>● Dejar constancia en un acta de la información sobre las ofertas recibidas.
● Disponer de una política en materia de conflicto de interés que incluya una Declaración de ausencia de conflictos de interés (DACI) por parte de todo el personal y la verificación de su contenido, cuando proceda, así como medidas dirigidas a garantizar su cumplimiento.
● Disponer de un procedimiento de control y seguimiento de la ofertas presentadas hasta la adjudicación, de forma que se pueda garantizar que no se han producido modificaciones en la oferta.</t>
  </si>
  <si>
    <t>● Dejar constancia en un acta de la información sobre las ofertas recibidas.
● Lista de comprobación del cumplimiento de los requisitos de admisión y  valoración de ofertas.
● Disponer de una política en materia de conflicto de interés que incluya una Declaración de ausencia de conflicto de interés (DACI) por parte de todo el personal y la verificación de su contenido, así como medidas dirigidas a garantizar su cumplimiento.</t>
  </si>
  <si>
    <t xml:space="preserve">● Dejar constancia en un acta de las ofertas presentadas y de la adecuación de la documentación presentada.
● Disponer de una política en materia de conflicto de interés que incluya una Declaración de ausencia de conflicto de interés (DACI) por parte de todo el personal y verificación de su contenido, cuando proceda, así como medidas dirigidas a garantizar su cumplimiento. </t>
  </si>
  <si>
    <r>
      <rPr>
        <b/>
        <sz val="9"/>
        <color theme="1"/>
        <rFont val="Calibri"/>
        <family val="2"/>
        <scheme val="minor"/>
      </rPr>
      <t xml:space="preserve">Separación injustificada o artificial del objeto del contrato. 
</t>
    </r>
    <r>
      <rPr>
        <sz val="9"/>
        <color theme="1"/>
        <rFont val="Calibri"/>
        <family val="2"/>
        <scheme val="minor"/>
      </rPr>
      <t>Se</t>
    </r>
    <r>
      <rPr>
        <b/>
        <sz val="9"/>
        <color theme="1"/>
        <rFont val="Calibri"/>
        <family val="2"/>
        <scheme val="minor"/>
      </rPr>
      <t xml:space="preserve"> </t>
    </r>
    <r>
      <rPr>
        <sz val="9"/>
        <color theme="1"/>
        <rFont val="Calibri"/>
        <family val="2"/>
        <scheme val="minor"/>
      </rPr>
      <t>separa injustificadamente el objeto del contrato que tiene una única finalidad técnica y económica (por ejemplo, contratos separados para mano de obra y materiales, ambos por debajo de los umbrales de licitación abierta).</t>
    </r>
  </si>
  <si>
    <r>
      <rPr>
        <b/>
        <i/>
        <sz val="9"/>
        <rFont val="Calibri"/>
        <family val="2"/>
        <scheme val="minor"/>
      </rPr>
      <t xml:space="preserve">Inexistencia de contrato o expediente de contratación. 
</t>
    </r>
    <r>
      <rPr>
        <sz val="9"/>
        <rFont val="Calibri"/>
        <family val="2"/>
        <scheme val="minor"/>
      </rPr>
      <t>No existe documento de formalización del contrato y/o la documentación del expediente de contratación es insuficiente, incompleta o inexistente (por ejemplo, sin la documentación de los licitadores en el procedimiento). Deben tenerse en cuenta las especialidades en los procedimientos de contratación establecidas en el Real Decreto-ley 30/2020 para los contratos financiados por el PRTR.</t>
    </r>
  </si>
  <si>
    <t xml:space="preserve">● Lista de comprobación a realizar a la finalización de los procedimientos que permita comprobar que la documentación del expediente es completa e incluye el documento de formalización del contrato,  teniendo en cuenta las especilidades establecidas en el Real Decreto-ley 30/2020.  </t>
  </si>
  <si>
    <r>
      <t xml:space="preserve">Subcontrataciones no permitidas
</t>
    </r>
    <r>
      <rPr>
        <i/>
        <sz val="9"/>
        <color theme="1"/>
        <rFont val="Calibri"/>
        <family val="2"/>
        <scheme val="minor"/>
      </rPr>
      <t xml:space="preserve">
</t>
    </r>
    <r>
      <rPr>
        <sz val="9"/>
        <color theme="1"/>
        <rFont val="Calibri"/>
        <family val="2"/>
        <scheme val="minor"/>
      </rPr>
      <t>Esta situación puede producirse cuando se dan, entre otras, las siguientes circunstancias: se realizar subcontrataciones no previstas en los pliegos o sin autorización expresa cuando esta se requiera; el contratista no comunica al órgano de contratación la subcontratación realizada; el subcontratista carece de aptitud para la ejecución de las prestaciones subcontratados o no se justifica dicha aptitud ante el órgano del contratación.</t>
    </r>
  </si>
  <si>
    <t>● Verificar que el precio a abonar corresponde al precio pactado y se basa en la documentación justificativa del gasto asi como en la documentación donde consta la conformidad con la prestación realizada.</t>
  </si>
  <si>
    <t>● Lista de comprobación de la documentación requerida para poder acceder al proceso de contratación.
● Control de la documentación presentada por parte de los licitadores a fin de detectar documentación o información falsificada, verificando la documentación directamente con la fuente, cuando proceda.</t>
  </si>
  <si>
    <t>● Lista de comprobación de la documentación justificativa de costes, y la realización de los oportunos controles de verificación.
● Control de las facturas emitidas por el contratista a fin de detectar duplicidades (es decir, facturas repetidas con idéntico importe o nº de factura, etc.) o falsificaciones.</t>
  </si>
  <si>
    <t>● Verificación de la existencia de las empresas licitadoras y la veracidad de los datos aportados acudiendo a las fuentes de la información y/o contrastando la información de la empresa en las bases de datos disponibles.                                                                                            ● Comprobar los antecedentes de las empresas licitadoras.</t>
  </si>
  <si>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 contratistas y subcontratistas previsto en el artículo 22.2. d) del Reglamento UE nº 241/2021 y en el artículo 8 de la Orden HFP/1030/2021, de 29 de septiembre, por la que se configura el sistema de gestión del Plan de Recuperación, Transformación y Resiliencia.</t>
    </r>
  </si>
  <si>
    <t>No se cumple lo estipulado en la normativa nacional o europea respecto a las obligaciones de información y publicidad.</t>
  </si>
  <si>
    <t>● Elaborar y distribuir entre todo el personal involucrado en la gestión de actividades financiadas por el MRR de un breve manual relativo a las obligaciones de publicidad  del procedimiento.                                                                                                                                                         ● Lista de comprobación de requisitos en materia de información y publicidad, que incluya, entre otras cuestiones:
-Verificar que las licitaciones que se desarrollen en este ámbito contengan, tanto en su encabezamiento como en su cuerpo de desarrollo, la siguiente referencia: «Plan de Recuperación, Transformación y Resiliencia - Financiado por la Unión Europea - NextGenerationEU».
- Verificar que se ha incluido en los pliegos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</si>
  <si>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No se garantiza la conservación de toda la documentación y registros contables para disponer de una pista de auditoría adecuada</t>
  </si>
  <si>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</si>
  <si>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COEFICIENTE TOTAL 
RIESGO NETO</t>
  </si>
  <si>
    <t>COEFICIENTE TOTAL 
RIESGO OBJETIVO</t>
  </si>
  <si>
    <t>RESULTADO DE LA AUTOEVALUACIÓN</t>
  </si>
  <si>
    <r>
      <t xml:space="preserve">2: EVALUACIÓN DE LA EXPOSICIÓN A RIESGOS DE FRAUDE ESPECÍFICOS - </t>
    </r>
    <r>
      <rPr>
        <b/>
        <u/>
        <sz val="12"/>
        <color theme="1"/>
        <rFont val="Calibri"/>
        <family val="2"/>
        <scheme val="minor"/>
      </rPr>
      <t>CONTRATACIÓN</t>
    </r>
  </si>
  <si>
    <t>● Dejar constancia en un acta de la información sobre las ofertas recibidas.
● Disponer de una política en materia de conflicto de interés que incluya una Declaración de ausencia de conflicto de interés (DACI) por parte de todo el personal y verificación de su contenido, cuando proceda, así como medidas dirigidas a garantizar su cumplimiento.
● Registro de las quejas o reclamaciones recibidas por otros licitadores y análisis e informe de las mismas, con recomendaciones de las medidas a adoptar para corregir las deficiencias detectadas.</t>
  </si>
  <si>
    <t xml:space="preserve">● Sistema de control de los pliegos y de la concordancia entre las ofertas presentadas y las condiciones establecidas en los mismos que permita comprobar cualquier indicio de la existencia de acuerdos entre los licitadores en relación a los precios ofertados, como ofertas recurrentemente altas o atípicas o relaciones atípicas entre terceros.
● Controles sobre la presencia continuada de circunstancias improbables en las ofertas o de relaciones inusuales entre terceros (por ejemplo, evaluación de ofertas que parecen conocer perfectamente el mercado o patrones de turnos entre adjudicatarios). </t>
  </si>
  <si>
    <t xml:space="preserve">● Sistema de control de los pliegos y de la concordancia entre las ofertas presentadas y las condiciones establecidas en los mismos que permita comprobar cualquier indicio de la existencia de acuerdos entre los licitadores para el reparto del mercado. 
● Controles sobre la presencia continuada de circunstancias que indiquen que ha podido acordarse un reparto del mercado. </t>
  </si>
  <si>
    <t>● Sistema de control de los pliegos y de la concordancia entre las ofertas presentadas y las condiciones establecidas en los mismos que permita comprobar que la oferta no incluye la subcontratación a operadores que están compitiendo por el contrato principal al mismo tiempo y que no se produzca la subcontratación de licitadores que no hayan resultado adjudicatarios en el procedimiento de contratación.</t>
  </si>
  <si>
    <t xml:space="preserve">● Controles periódicos, análisis de informes de ejecución, para verificar y supervisar las fases de ejecución del contrato y verificaciones sobre el terreno, en su caso.
● Revisión de los informes finales, económicos y de actividades, en busca de posibles discrepancias entre las actividades previstas y las realmente efectuadas. </t>
  </si>
  <si>
    <t xml:space="preserve">● Disponer de procedimientos en el órgano de contratación que garanticen la revisión de la justificación de la forma en que se establece el procedimiento de adjudicación, con adaptación a la especialidades introducidas para los contratos financiados con fondos procentes del PRTR,  su adecuación y correcta aplicación, de tal manera que se asegure el cumplimiento de los principios de libertad de acceso, no discriminación e igualdad de trato. </t>
  </si>
  <si>
    <t>● Sistema de control previo del contenido de los pliegos que garantice su correcta redacción y la inclusión detallada y clara de los criterios de valoración de las ofertas.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</si>
  <si>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t>● Sistema de control previo del contenido de los pliegos que garantice su correcta redacción y la inclusión de  los criterios de valoración adecuados a las carácterísticas del objeto del contrato, que no contengan elementos discriminatorios o ilícitos que favorezcan a un licitador/es frente a otros.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</si>
  <si>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r>
      <rPr>
        <b/>
        <i/>
        <sz val="9"/>
        <rFont val="Calibri"/>
        <family val="2"/>
        <scheme val="minor"/>
      </rPr>
      <t>Se produce doble financiación.</t>
    </r>
    <r>
      <rPr>
        <b/>
        <sz val="9"/>
        <rFont val="Calibri"/>
        <family val="2"/>
        <scheme val="minor"/>
      </rPr>
      <t xml:space="preserve">
</t>
    </r>
    <r>
      <rPr>
        <sz val="9"/>
        <rFont val="Calibri"/>
        <family val="2"/>
        <scheme val="minor"/>
      </rPr>
      <t>Incumplimiento de la prohibición de doble financiación recogida de forma particular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</si>
  <si>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Puntuación del riesgo BRUTO</t>
  </si>
  <si>
    <t>Puntuación del riesgo NETO</t>
  </si>
  <si>
    <t>Puntuación del riesgo OBJETIVO</t>
  </si>
  <si>
    <r>
      <rPr>
        <b/>
        <i/>
        <sz val="9"/>
        <rFont val="Calibri"/>
        <family val="2"/>
        <scheme val="minor"/>
      </rPr>
      <t xml:space="preserve">El objeto del contrato y prescripciones técnicas definidos en los pliegos no responden al componente y la reforma o inversión ni a los hitos y objetivos a cumplir.
</t>
    </r>
    <r>
      <rPr>
        <b/>
        <sz val="9"/>
        <rFont val="Calibri"/>
        <family val="2"/>
        <scheme val="minor"/>
      </rPr>
      <t xml:space="preserve">                                                                                                                                                                                                                                                                                                                                                                                      </t>
    </r>
    <r>
      <rPr>
        <sz val="9"/>
        <rFont val="Calibri"/>
        <family val="2"/>
        <scheme val="minor"/>
      </rPr>
      <t>No existe una coherencia de las prestaciones que se pretenden contratar con los objetivos perseguidos en la correspondiente reforma o inversión, ni con los hitos u objetivos a cuyo cumplimiento contribuirán, ni se hace mención al respecto en los documentos de licitación.</t>
    </r>
  </si>
  <si>
    <t>Conflicto de interés</t>
  </si>
  <si>
    <t>● Sistema de control de los pliegos y de la concordancia entre las ofertas presentadas y las condiciones establecidas en los mismos, dejando constancia por escrito de dicho control (acta de la mesa contratación, análisis de las ofertas, publicación, pliegos, etc.).
● Comprobar la existencia o no de vinculación empresarial entre las empresas licitadoras /directivos, propietarios, etc.), utilizando para ello fuentes de datos abiertas u otras bases de datos.
● Comprobar que los licitadores cuentan con la habilitación empresarial o profesional exigible para la realización de la actividad o prestación objeto del contrato.
● Comprobar los antecedentes de las empresas implicadas, por ejemplo mediante las revisiones de sitios web o de la información de contacto de las empresas.</t>
  </si>
  <si>
    <t>RIESGO OBJETIVO O RESIDUAL</t>
  </si>
  <si>
    <t>Impacto o coste (tanto económico como de reputación, operativo o en otros términos) que tendría para la organización el hecho de que el riesgo llegara a materializarse. Debe de valorarse de 1 a 4 de acuerdo con los siguientes criterios:</t>
  </si>
  <si>
    <t>Conclusión</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</si>
  <si>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cuando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</si>
  <si>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o demasiado generales.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</si>
  <si>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</si>
  <si>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Dejar constancia en un acta de las ofertas presentadas y de la adecuación de la documentación presentada.</t>
  </si>
  <si>
    <t>● Disponer de un procedimiento claro, difundido entre el personal, sobre los requisitos de publicidad que deben cumplirse en los diferentes procedimientos de contratación, que contenga las especialidades aplicables a los contratos financiados por el MRR, que garantice la correcta publicidad de las licitaciones.
● Lista de comprobación de los requisitos de información y publicidad de los anuncios de licitación, asi como de las condiciones de plazos y su cumplimiento establecidos en los mismos.                                                                                                                                                                                                 ● Dejar constancia en un acta de las ofertas presentadas, plazo de presentación y apertura de las mismas.</t>
  </si>
  <si>
    <t>El coste para la organización de que el riesgo se materializara sería limitado o bajo, tanto desde un punto de vista económico, como reputacional u operativo (por ejemplo, supondría un trabajo adicional que retrasa otros procesos).</t>
  </si>
  <si>
    <t>El coste para la organización de que el riesgo se materializara sería grave, tanto desde un punto de vista económico, como reputacional (por ejemplo, percepción negativa en los medios de comunicación o derivar en una investigación oficial de las partes interesadas) u operativo (por ejemplo, pondría en peligro la consecución del hito u objetivo crítico o hito u objetivo CID).</t>
  </si>
  <si>
    <t>Hecho que revela información cualitativa o cuantitativa formada por uno o varios datos basados en hechos, opiniones o medidas, constituyéndose en indicadores o señales de alarma de la posibilidad de que exista el riesgo.</t>
  </si>
  <si>
    <t>¿A quién afecta este riesgo? 
(Entidad decisora (ED) / Entidad ejecutora (EE) / Beneficiarios (BF) / Contratistas (C) / Terceros (T))</t>
  </si>
  <si>
    <t>Puntuación de 3,01 a 6,00</t>
  </si>
  <si>
    <t>Puntuación de 6,01 a 16,00</t>
  </si>
  <si>
    <t>Puntuación de 1,00 a 3,00</t>
  </si>
  <si>
    <t>RIESGO TOTAL MÉTODO GESTIÓN 
(CONTRATACIÓN)</t>
  </si>
  <si>
    <t>El coste para la organización de que el riesgo se materializara sería medio debido a que el carácter del riesgo no es especialmente significativo, tanto desde un punto de vista económico, como reputacional u operativo (por ejemplo, retrasaría la consecución del hito u objetivo no crítico).</t>
  </si>
  <si>
    <t>El coste para la organización de que el riesgo se materializara sería significativo debido a que el carácter del riesgo es especialmente relevante o porque hay varios beneficiarios involucrados, tanto desde un punto de vista económico, como reputacional u operativo (por ejemplo, pondría en peligro la consecución del hito u objetivo no crítico o retrasaría la consecución del hito u objetivo crítico o hito u objetivo CID).</t>
  </si>
  <si>
    <t>IMPACTO</t>
  </si>
  <si>
    <t>Impacto 
grave</t>
  </si>
  <si>
    <t>PROBABILIDAD</t>
  </si>
  <si>
    <t>Clasificación riesgo:</t>
  </si>
  <si>
    <t>Matriz de riesgos:</t>
  </si>
  <si>
    <t>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</si>
  <si>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</si>
  <si>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Elaborar un informe periodico sobre el estado en que se encuentra el procedimiento de contratacion para dejar constancia de las incidencias ocurridas en el mismo (retrasos, situaciones inusuales, retiro de alguna oferta...) y que permita hacer un seguimiento sobre el registro y disponibilidad documental de las ofertas en el seno de órgano de contratación.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</si>
  <si>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</si>
  <si>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los empleados del órgano de contratación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</si>
  <si>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</si>
  <si>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así como sobre los productos derivados de los mismos.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</si>
  <si>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rotación y heterogeneidad en la selección de los miembros de los comités de evaluación.
● Establecer un control de calidad  sobre los procedimientos de contratación realizados para verificar la adecuada valoración de ofertas en base a los criterios establecidos en los pliegos.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</si>
  <si>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Verificar que en el procedimiento se realiza un examen de los antecedentes de los licitadores ante señales de alerta.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</si>
  <si>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r>
      <t>● Verificar que en el procedimiento se realiza un examen de los antecedentes de los licitadores ante señales de alerta.
● Establecer barreras que limiten la información del procedimiento de contratación a los agentes externos o ajenos al mismo ("</t>
    </r>
    <r>
      <rPr>
        <i/>
        <sz val="9"/>
        <rFont val="Calibri"/>
        <family val="2"/>
        <scheme val="minor"/>
      </rPr>
      <t>murallas chinas</t>
    </r>
    <r>
      <rPr>
        <sz val="9"/>
        <rFont val="Calibri"/>
        <family val="2"/>
        <scheme val="minor"/>
      </rPr>
      <t>").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r>
  </si>
  <si>
    <t>● Verificar la presentación de las DACI por parte de todos los intervinientes en las diferentes fases del contrato, especialmente por los miembros del órgano de contratación, y cotejar su contenido con la información procedente de otras fuentes (ARACHNE, bases de datos  de organismos nacionales y de la UE, información de la propia organización, fuentes de datos abiertas y medios de comunicación...) cuando proceda.
● Disponer de un procedimiento para abordar posibles casos de conflcitos de intereses.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</si>
  <si>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Verificar que se recoge expresamente en los pliegos la obligación del cumplimiento del principio de "no causar un daño significativo" y las consecuencias de su incumplimiento.                                                                                                                                                                                                                                                                                                    ● Verificar que se incluye una referencia en los pliegos al preceptivo cumplimiento de las obligaciones asumidas en materia de etiquetado verde y digital y los mecanismos asignados para su control.</t>
  </si>
  <si>
    <t>● Comprobar que en el expediente de contratación hay constancia de la verificación que debe realizar el órgano gestor para garantizar la ausencia de doble financiación.
● Verificar la realización de cuadros de financiación al nivel de proyecto/subproyecto/ línea de acción que proceda.
● Lista de comprobación sobre doble financiación (puede servir de referencia la prevista en el Anexo III.D de la Orden HFP/1030/2021, de 29 de septiembre, por la que se configura el sistema de gestión del PRTR).
● Comprobaciones cruzadas con bases de datos nacionales (por ejemplo, BDNS) y de otros fondos europeos (por ejemplo, Financial Transparency System) cuando esto sea posible y cuando este riesgo se evalúe como significativo y probable.</t>
  </si>
  <si>
    <t>El equipo de autoevaluación debe de rellenar únicamente las casillas en gris.</t>
  </si>
  <si>
    <t>Se deberán contestar todas las preguntas, indicando en cada caso a quién afecta cada riesgo y si dicho riesgo es interno, externo o resultado de una colusión.</t>
  </si>
  <si>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(nuevos controles previstos, persona o unidad responsable y plazo de aplicación), de acuerdo con las reglas que se indican en el apartado Conclusión.
Teniendo en cuenta estos nuevos controles a implementar por la entidad,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</si>
  <si>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INDICADORES DE RIESGO</t>
  </si>
  <si>
    <t>Ref. Indicador Riesgo</t>
  </si>
  <si>
    <t>Indicador de riesgo</t>
  </si>
  <si>
    <t>C.I. 1.1</t>
  </si>
  <si>
    <t>C.I. 1.2</t>
  </si>
  <si>
    <t>C.I. 1.3</t>
  </si>
  <si>
    <t>C.I. 1.4</t>
  </si>
  <si>
    <t>C.I. 1.5</t>
  </si>
  <si>
    <t>C.I. 1.6</t>
  </si>
  <si>
    <t>C.I. 1.7</t>
  </si>
  <si>
    <t>C.C. 1.1</t>
  </si>
  <si>
    <t>C.C. 1.2</t>
  </si>
  <si>
    <t>C.C. 1.3</t>
  </si>
  <si>
    <t>C.C. 1.4</t>
  </si>
  <si>
    <t>C.C. 1.5</t>
  </si>
  <si>
    <t>C.C. 1.6</t>
  </si>
  <si>
    <t>C.C. 1.7</t>
  </si>
  <si>
    <t>C.I. 2.1</t>
  </si>
  <si>
    <t>C.I. 2.2</t>
  </si>
  <si>
    <t>C.I. 2.3</t>
  </si>
  <si>
    <t>C.I. 2.4</t>
  </si>
  <si>
    <t>C.I. 2.5</t>
  </si>
  <si>
    <t>C.I. 2.6</t>
  </si>
  <si>
    <t>C.I. 2.7</t>
  </si>
  <si>
    <t>C.C. 2.1</t>
  </si>
  <si>
    <t>C.C. 2.2</t>
  </si>
  <si>
    <t>C.C. 2.3</t>
  </si>
  <si>
    <t>C.C. 2.4</t>
  </si>
  <si>
    <t>C.C. 2.5</t>
  </si>
  <si>
    <t>C.C. 2.6</t>
  </si>
  <si>
    <t>C.C. 2.7</t>
  </si>
  <si>
    <t>C.I. 3.1</t>
  </si>
  <si>
    <t>C.I. 3.2</t>
  </si>
  <si>
    <t>C.I. 3.3</t>
  </si>
  <si>
    <t>C.I. 3.4</t>
  </si>
  <si>
    <t>C.I. 3.5</t>
  </si>
  <si>
    <t>C.I. 3.6</t>
  </si>
  <si>
    <t>C.I. 3.7</t>
  </si>
  <si>
    <t>C.I. 3.8</t>
  </si>
  <si>
    <t>C.I. 3.9</t>
  </si>
  <si>
    <t>C.I. 3.10</t>
  </si>
  <si>
    <t>C.I. 3.11</t>
  </si>
  <si>
    <t>C.C. 3.1</t>
  </si>
  <si>
    <t>C.C. 3.2</t>
  </si>
  <si>
    <t>C.C. 3.3</t>
  </si>
  <si>
    <t>C.C. 3.4</t>
  </si>
  <si>
    <t>C.C. 3.5</t>
  </si>
  <si>
    <t>C.C. 3.6</t>
  </si>
  <si>
    <t>C.C. 3.7</t>
  </si>
  <si>
    <t>C.C. 3.8</t>
  </si>
  <si>
    <t>C.C. 3.9</t>
  </si>
  <si>
    <t>C.C. 3.10</t>
  </si>
  <si>
    <t>C.C. 3.11</t>
  </si>
  <si>
    <t>C.I. 4.1</t>
  </si>
  <si>
    <t>C.I. 4.2</t>
  </si>
  <si>
    <t>C.I. 4.3</t>
  </si>
  <si>
    <t>C.I. 4.4</t>
  </si>
  <si>
    <t>C.I. 4.5</t>
  </si>
  <si>
    <t>C.I. 4.6</t>
  </si>
  <si>
    <t>C.I. 4.7</t>
  </si>
  <si>
    <t>C.I. 4.8</t>
  </si>
  <si>
    <t>C.I. 4.9</t>
  </si>
  <si>
    <t>C.I. 4.10</t>
  </si>
  <si>
    <t>C.C. 4.1</t>
  </si>
  <si>
    <t>C.C. 4.2</t>
  </si>
  <si>
    <t>C.C. 4.3</t>
  </si>
  <si>
    <t>C.C. 4.4</t>
  </si>
  <si>
    <t>C.C. 4.5</t>
  </si>
  <si>
    <t>C.C. 4.6</t>
  </si>
  <si>
    <t>C.C. 4.7</t>
  </si>
  <si>
    <t>C.C. 4.8</t>
  </si>
  <si>
    <t>C.C. 4.9</t>
  </si>
  <si>
    <t>C.C. 4.10</t>
  </si>
  <si>
    <t>C.I. 5.1</t>
  </si>
  <si>
    <t>C.I. 5.2</t>
  </si>
  <si>
    <t>C.I. 5.3</t>
  </si>
  <si>
    <t>C.C. 5.1</t>
  </si>
  <si>
    <t>C.C. 5.2</t>
  </si>
  <si>
    <t>C.C. 5.3</t>
  </si>
  <si>
    <t>C.I. 6.1</t>
  </si>
  <si>
    <t>C.I. 6.2</t>
  </si>
  <si>
    <t>C.I. 6.3</t>
  </si>
  <si>
    <t>C.I. 6.4</t>
  </si>
  <si>
    <t>C.I. 6.5</t>
  </si>
  <si>
    <t>C.C. 6.1</t>
  </si>
  <si>
    <t>C.C. 6.2</t>
  </si>
  <si>
    <t>C.C. 6.3</t>
  </si>
  <si>
    <t>C.C. 6.4</t>
  </si>
  <si>
    <t>C.C. 6.5</t>
  </si>
  <si>
    <t>C.I. 7.1</t>
  </si>
  <si>
    <t>C.I. 7.2</t>
  </si>
  <si>
    <t>C.I. 7.3</t>
  </si>
  <si>
    <t>C.I. 7.4</t>
  </si>
  <si>
    <t>C.C. 7.1</t>
  </si>
  <si>
    <t>C.C. 7.2</t>
  </si>
  <si>
    <t>C.C. 7.3</t>
  </si>
  <si>
    <t>C.C. 7.4</t>
  </si>
  <si>
    <t>C.I. 8.1</t>
  </si>
  <si>
    <t>C.I. 8.2</t>
  </si>
  <si>
    <t>C.I. 8.3</t>
  </si>
  <si>
    <t>C.C. 8.1</t>
  </si>
  <si>
    <t>C.C. 8.2</t>
  </si>
  <si>
    <t>C.C. 8.3</t>
  </si>
  <si>
    <t>C.I. 9.1</t>
  </si>
  <si>
    <t>C.C. 9.1</t>
  </si>
  <si>
    <t>C.I. 10.1</t>
  </si>
  <si>
    <t>C.I. 10.2</t>
  </si>
  <si>
    <t>C.C. 10.1</t>
  </si>
  <si>
    <t>C.C. 10.2</t>
  </si>
  <si>
    <t>C.I. 11.1</t>
  </si>
  <si>
    <t>C.I. 11.2</t>
  </si>
  <si>
    <t>C.C. 11.1</t>
  </si>
  <si>
    <t>C.C. 11.2</t>
  </si>
  <si>
    <t>Indicador de Riesgo</t>
  </si>
  <si>
    <t>Controles diseñados e implantados para mitigar el riesgo de los indicadores de cada uno de los riesgos.</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</si>
  <si>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</si>
  <si>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r>
      <t>Nivel de riesgo de cada uno de los riesgos predefinidos en la herramienta y de los indicadores asociados a ellos, calculado teniendo en cuenta el efecto de los controles previstos por la entidad para redu</t>
    </r>
    <r>
      <rPr>
        <sz val="11"/>
        <rFont val="Calibri"/>
        <family val="2"/>
      </rPr>
      <t>cir el riesgo neto.</t>
    </r>
  </si>
  <si>
    <t>Los textos de las celdas en blanco correspondientes a las denominaciones y descripciones de los riesgos, los indicadores de riesgo y los controles también pueden modificarse por el equipo de autoevaluación para adaptarlos a la realidad de su gestión.</t>
  </si>
  <si>
    <t>Tal y como se ha indicado, tanto los riesgos predefinidos para cada uno de los métodos de gestión como los indicadores asociados a ellos son sólo ejemplos y cada entidad debe de adaptarlos a la realidad de su gestión. En caso de que se añadan nuevos riesgos (hojas) o indicadores de riesgo (filas), debe revisarse que las fórmulas correspondientes a las columnas de riesgo bruto, riesgo neto y riesgo objetivo de las filas finalmente establecidas están correctamente definidas, tomándose como referencia  las fórmulas iniciales de la hoja de trabajo.
Las celdas de "Resultado de la Autoevaluación" que aparecen en las carátulas de cada uno de los métodos de gestión se calculan directamente al estar vinculadas con los resultados de las pestañas donde se desarrolla cada uno de los riesgos, por lo que su formulación también deberá revisarse en caso de que se modifiquen las distintas hojas de trabajo.</t>
  </si>
  <si>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</si>
  <si>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</si>
  <si>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</si>
  <si>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</si>
  <si>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C.R1</t>
  </si>
  <si>
    <t>C.R2</t>
  </si>
  <si>
    <t>C.R3</t>
  </si>
  <si>
    <t>C.R4</t>
  </si>
  <si>
    <t>C.R5</t>
  </si>
  <si>
    <t>C.R6</t>
  </si>
  <si>
    <t>C.R7</t>
  </si>
  <si>
    <t>C.R8</t>
  </si>
  <si>
    <t>C.R9</t>
  </si>
  <si>
    <t>C.R10</t>
  </si>
  <si>
    <t>C.R11</t>
  </si>
  <si>
    <t>2. Dentro de cada método de gestión se ofrecen de manera predefinida distintos riesgos y, dentro de cada uno de ellos, posibles indicadores de riesgo y controles.</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</si>
  <si>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</si>
  <si>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</si>
  <si>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</si>
  <si>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Para los distintos controles asociados a cada una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(eligiendo entre "Sí" o "No" en el menú desplegable)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seleccionar “No” por no haber ningún control constatado, la casilla se marcará automáticamente en rojo por lo que, independientemente de la valoración final del riesgo, se recomienda tomar medidas encaminadas a implantar sistemas de control dirigidos a paliar el riesgo de ese indicador en concreto.
De la misma manera, en caso de seleccionar “Bajo” en el grado de confianza en la eficacia del control, la casilla se marcará automáticamente en rojo por lo que, independientemente de la valoración final del riesgo, se recomienda que se tomen medidas para mejorar estos controles.
Por último, si no hay evidencias de que el control se haya efectuado y en la casilla de implementación se ha seleccionado “No”, es obvio que este control no se podrá evaluar, dejándose la casilla de la eficacia del control sin rellenar.</t>
    </r>
  </si>
  <si>
    <t>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</si>
  <si>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El objetivo de la matriz es que la puntuación del riesgo neto obtenida, tanto para cada riesgo como para cada uno de los indicadores de riesgo asociados a ellos, sirva como referencia a la entidad para prevenir en cada riesgo identificado el posible fraude o la comisión de irregularidades y, en tal caso, establecer un plan de acción para incrementar el número de controles o su intensidad.
Por lo tanto, en función de la puntuación del riesgo neto obtenida, la entidad deberá incluir controles adicionales (plan de acción), de acuerdo con las siguientes reglas:
- Si el riesgo neto total es bajo (aceptable), en principio, no será necesario incluir controles adicionales a los ya existentes,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y medidas adicionales que se prevé aplicar con indicación de la unidad/persona responsable y del plazo para su puesta en práctica. Se considera adecuado un periodo a medio o corto plazo, en función de la naturaleza de las medidas, debiéndose tratar, en todo caso, de un plazo inferior a un año.
- Si es riesgo neto total es alto (grave), deben incluirse los controles y medidas adicionales que se van a aplicar con indicación con indicación de la unidad/persona responsable y del plazo para su puesta en práctica. En caso de riesgo neto alto se deberá actuar de manera inmediata, por lo que el plazo límite para la aplicación de los controles y medidas previstos debe ser lo más reducido posible. 
Si bien es la puntuación del riesgo total neto de cada riesgo (el promedio de sus indicadores de riesgo) la que determina, principalmente, las actuaciones a realizar, la matriz ofrece la puntuación de cada indicador de riesgo a efectos de orientar a la entidad sobre las necesidades de control o hacia dónde dirigir el plan de acción. Por tanto, debe tenerse en cuenta que los controles y medidas de mejora propuestos deben dirigirse a paliar los riesgos en aquellos indicadores concretos en que no existen controles o los controles existentes no resultan eficaces.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y hojas correspondientes a nuevos riesgos, deberá de verificarse que la fórmula queda actualizada).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fraude, corrupción, conflictos de interés o doble financiación. 
- Si el riesgo neto total obtuvo una puntuación de significativo o de grave se realizará una revisión de la evaluación una vez transcurrido el plazo límite establecido para la implementación de los controles y medidas adicionales. En el caso de riesgo neto grave debe ser de forma inmediata, en el plazo más breve posible. 
Asimismo, se deberá proceder inmediatamente a la revisión de las partes pertinentes de la autoevaluación si aparece cualquier nuevo caso de fraude o si se producen cambios significativos en el entorno de la entidad tales como modificaciones normativas, cambios de procedimiento, tecnología, personal, etc...</t>
  </si>
  <si>
    <r>
      <rPr>
        <b/>
        <i/>
        <sz val="9"/>
        <rFont val="Calibri"/>
        <family val="2"/>
        <scheme val="minor"/>
      </rPr>
      <t xml:space="preserve">Posibles acuerdos entre los licitadores en complicidad con empresas interrelacionadas o vinculadas o mediante la introducción de "proveedores fantasma".
</t>
    </r>
    <r>
      <rPr>
        <sz val="9"/>
        <rFont val="Calibri"/>
        <family val="2"/>
        <scheme val="minor"/>
      </rPr>
      <t>Los licitadores manipulan el procedimiento de contratación mediante acuerdos colusorios con otros ofertantes o mediante la simulación de falsos licitadores (por ejemplo, presentación de distintas ofertas por entidades que presentan vinculación empresarial, por licitadores inactivos o sin experiencia en el sector, o presentación de ofertas fantasma que no presentan la calidad suficiente y existe la duda de que su finalidad sea la obtención del contrato).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</si>
  <si>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Posibles acuerdos entre los licitadores para el reparto del mercado.
</t>
    </r>
    <r>
      <rPr>
        <sz val="9"/>
        <rFont val="Calibri"/>
        <family val="2"/>
        <scheme val="minor"/>
      </rPr>
      <t>Los licitadores se reparten el mercado reduciendo la competencia (por ejemplo, los adjudicatarios se reparten o turnan por región, tipo de trabajo, tipo de obra, se observa una rotación ofertas en una determinada zona geográfica, determinadas empresas nunca presentan ofertas para un determinado poder adjudicador o en una zona geográfica o por el contrario empresas de la zona no presentan ofertas, etc…).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</si>
  <si>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Incumplimiento total o parcial o cumplimiento defectuoso de las prestaciones objeto del contrato.
</t>
    </r>
    <r>
      <rPr>
        <sz val="9"/>
        <rFont val="Calibri"/>
        <family val="2"/>
        <scheme val="minor"/>
      </rPr>
      <t>Se produce cuando se dan circunstancias como la falta de entrega o de sustitución de productos por otros de calidad inferior, el cumplimineto defectuoso de la prestación en términos de calidad, integridad o de plazos de entrega o la asignación de recursos no cualificados o de coste inferior a las necesidades del contrato, entre otros. La aceptación por el órgano de contratación ( o responsable del contrato) de estos incumplimentos o prestaciones de baja calidad aumenta la gravedad de este riesgo. La probabilidad de ocurrencia del indicador de riesgo aumenta en el caso de proyectos ejecutados por diferentes contratistas o cuando la supervisión de las actividades se realiza por diferentes órganos.</t>
    </r>
  </si>
  <si>
    <r>
      <rPr>
        <b/>
        <i/>
        <sz val="9"/>
        <color theme="1"/>
        <rFont val="Calibri"/>
        <family val="2"/>
        <scheme val="minor"/>
      </rPr>
      <t xml:space="preserve">Modificaciones de contratos sin cumplir los requisitos legales ni estar justificadas. 
</t>
    </r>
    <r>
      <rPr>
        <sz val="9"/>
        <color theme="1"/>
        <rFont val="Calibri"/>
        <family val="2"/>
        <scheme val="minor"/>
      </rPr>
      <t>Esta situación puede tener lugar cuando se producen modificaciones en la prestación sin estar previstas en los pliegos de cláusulas administrativas y sin responder a prestaciones adicionales, circunstancias imprevistas y modificaciones no sustanciales previstas en la LCSP. Así mismo, pueden producirse cuando se modifican los precios del contrato y/o se amplía su plazo de ejecución incumpliendo los requisitos y/o trámites para ello. La aceptación por el órgano de contratación (o responsable del contrato) de estas modificaciones no justificadas aumenta la gravedad del indicador de riesgo.</t>
    </r>
  </si>
  <si>
    <r>
      <rPr>
        <b/>
        <i/>
        <sz val="9"/>
        <rFont val="Calibri"/>
        <family val="2"/>
        <scheme val="minor"/>
      </rPr>
      <t xml:space="preserve">Documentación falsificada presentada por los licitadores en el proceso de selección de ofertas.
</t>
    </r>
    <r>
      <rPr>
        <sz val="9"/>
        <rFont val="Calibri"/>
        <family val="2"/>
        <scheme val="minor"/>
      </rPr>
      <t>El licitador presenta documentación e información falsa para poder acceder al procedimiento de contratación. La probabilidad de ocurrencia del indicador de riesgo aumenta en el caso de contratación descentralizada dentro de una misma medida o proyecto realizada por diferentes órganos de contratación.</t>
    </r>
  </si>
  <si>
    <r>
      <rPr>
        <b/>
        <i/>
        <sz val="9"/>
        <rFont val="Calibri"/>
        <family val="2"/>
        <scheme val="minor"/>
      </rPr>
      <t xml:space="preserve">Manipulación de la documentación justificativa de los costes o de la facturación para incluir cargos incorrectos, falsos, excesivos o duplicados.
</t>
    </r>
    <r>
      <rPr>
        <sz val="9"/>
        <rFont val="Calibri"/>
        <family val="2"/>
        <scheme val="minor"/>
      </rPr>
      <t>Manipulación de facturas o presentación de facturas falsas  por parte del contratista, por ejemplo,  facturas duplicadas, falsas o infladas, facturación de actividades que no se han realizado o que no se han realizado de acuerdo con el contrato (costes incorrectos de mano de obra, tarifas horarias inadecuadas, gastos reclamados para personal inexistente o por actividades realizadas fuera del plazo de ejecución...), falta de documentación justificativa de los costes, sobrestimación de la calidad o de las actividades del personal, etc. La probabilidad de ocurrencia del indicador de riesgo aumenta en el caso de proyectos ejucutados por diferentes contratistas o cuando ha habido una contratación descentralizada, por diferentes órganos de contratación, de tal forma que la supervisión y control de las prestaciones realizadas se realiza por órganos distintos.</t>
    </r>
  </si>
  <si>
    <t>Cada riesgo tiene una única referencia. Las letras hacen alusión al método de gestión en el que se ha identificado dicho riesgo ( C.R, riesgo en contratación) y los números identifican una referencia secuencial (C.R1, C.R2, C.R3…).</t>
  </si>
  <si>
    <t>De la misma manera, existe una única referencia para cada Indicador de riesgo (I) y para cada Control (C), habiéndose asignado números secuenciales a los indicadores de riesgo de cada uno de los riesgos (por ejemplo, los indicadores del riesgo C.R1 ) y números secuenciales a los controles de cada uno de los riesgos (por ejemplo, los controles del riesgo S.R1 comienzan como S.C. 1.1., los del riesgo C.R2 como C.C. 2.1., etc…).</t>
  </si>
  <si>
    <t>Se presentó 2 veces en los últimos 5 años</t>
  </si>
  <si>
    <t>Se presentó 3 veces en los últimos 5 años</t>
  </si>
  <si>
    <t>No se presentó ninguna vez o únicamente 1 vez en los últimos 5 años</t>
  </si>
  <si>
    <t>Se presentó 4 o más veces en los últimos 5 años</t>
  </si>
  <si>
    <t>C</t>
  </si>
  <si>
    <t>interno</t>
  </si>
  <si>
    <t>colusión</t>
  </si>
  <si>
    <t>ED / EE / BF / C</t>
  </si>
  <si>
    <t>Manipulación del procedimiento de contratación en favor de un licitador o en detrimento de otro o varios.</t>
  </si>
  <si>
    <t>T</t>
  </si>
  <si>
    <t>ED / EE / T</t>
  </si>
  <si>
    <t>externo</t>
  </si>
  <si>
    <t>ED / EE</t>
  </si>
  <si>
    <r>
      <t xml:space="preserve">Los criterios de adjudicación son discriminatorios, ilícitos o no son adecuados para seleccionar la oferta con una mejor calidad-precio.
</t>
    </r>
    <r>
      <rPr>
        <sz val="9"/>
        <color theme="1"/>
        <rFont val="Calibri"/>
        <family val="2"/>
        <scheme val="minor"/>
      </rPr>
      <t>Los criterios de adjudicación contenidos en los pliegos no son adecuados para evaluar correctamente las ofertas, o resultan discriminatorios o ilícitos.</t>
    </r>
  </si>
  <si>
    <t>S.R.1</t>
  </si>
  <si>
    <r>
      <rPr>
        <b/>
        <i/>
        <sz val="9"/>
        <color rgb="FF000000"/>
        <rFont val="Calibri"/>
        <family val="2"/>
      </rPr>
      <t>Insuficiente difusión de las bases reguladoras y convocatoria.</t>
    </r>
    <r>
      <rPr>
        <sz val="9"/>
        <color rgb="FF000000"/>
        <rFont val="Calibri"/>
        <family val="2"/>
      </rPr>
      <t xml:space="preserve">
La publicación de las bases reguladoras y convocatoria no se realiza de acuerdo con los principios de publicidad y transparencia que garanticen la máxima difusión de las mismas según los medios obligatorios establecidos en la Ley General de Subvenciones . Según el artículo 9.3 de la LGS, las bases reguladoras de cada tipo de subvención deben publicarse en el Boletín Oficial del Estado o en el diario oficial correspondiente. Según el artículo 18 de la Ley General de Subvenciones debe comunicarse a la Base de Datos Nacional de Subvenciones (BDNS) el texto de la convocatoria y la información requerida para el posterior traslado al diario oficial correspondiente del extracto de la convocatoria para su publicación.
Tal y como establecen las medidas de agilización de las subvenciones financiables con fondos europeos previstas en el capítulo V del Real Decreto-ley 36/2020, de 30 de diciembre, por el que se aprueban medidas urgentes para la modernización de la Administración Pública y para la ejecución del PRTR, las bases reguladoras podrán incorporar la convocatoria de las mismas (art. 61)</t>
    </r>
  </si>
  <si>
    <t>EE,BF</t>
  </si>
  <si>
    <t>EXTERNO, INTERNO</t>
  </si>
  <si>
    <t>S.C. 1.1</t>
  </si>
  <si>
    <t xml:space="preserve">● Verificar la publicación de las bases reguladoras y convocatoria de forma que se garantice la máxima difusión.
● Verificar que se cumple lo estipulado en los artículos art. 9.3 y 18 de la Ley General de Subvenciones referidos a los deberes de publicación e información de las convocatorias.
</t>
  </si>
  <si>
    <t>SI</t>
  </si>
  <si>
    <t>S.R.2</t>
  </si>
  <si>
    <r>
      <rPr>
        <b/>
        <sz val="9"/>
        <color rgb="FF000000"/>
        <rFont val="Calibri"/>
        <family val="2"/>
      </rPr>
      <t>Trato discriminatorio en la selección de solicitantes</t>
    </r>
    <r>
      <rPr>
        <sz val="9"/>
        <color rgb="FF000000"/>
        <rFont val="Calibri"/>
        <family val="2"/>
      </rPr>
      <t>. No se garantiza un procedimiento objetivo de selección de participantes y se limita el acceso en términos de igualdad para todos los potenciales beneficiarios. Incumplimiento de los principios de objetividad, igualdad y no discriminación en la selección de beneficiarios.</t>
    </r>
  </si>
  <si>
    <t>BF</t>
  </si>
  <si>
    <t>INTERNO, EXTERNO</t>
  </si>
  <si>
    <t>S.C.2.1</t>
  </si>
  <si>
    <t>●  Utilizar criterios de selección de beneficiarios uniformes y homogéneos (evaluación de los candidatos a través de un mismo comité o supervisado por un responsable, en todo caso, con directrices e instrucciones claras para hacer esa selección). 
●  Lista de comprobación de los requisitos de los beneficiarios seleccionados.</t>
  </si>
  <si>
    <t>ALTO</t>
  </si>
  <si>
    <t>S.R.3</t>
  </si>
  <si>
    <r>
      <rPr>
        <b/>
        <sz val="9"/>
        <color rgb="FF000000"/>
        <rFont val="Calibri"/>
        <family val="2"/>
      </rPr>
      <t>Conflictos de interés</t>
    </r>
    <r>
      <rPr>
        <sz val="9"/>
        <color rgb="FF000000"/>
        <rFont val="Calibri"/>
        <family val="2"/>
      </rPr>
      <t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t>
    </r>
  </si>
  <si>
    <t>ED, EE, BF</t>
  </si>
  <si>
    <t>S.C.3.1</t>
  </si>
  <si>
    <t xml:space="preserve"> ● Verificar la no existencia de intereses que vicien el proceso de concesión de ayudas.  Cumplimentación de declaración de ausencia de conflicto de intereses</t>
  </si>
  <si>
    <t>MEDIO</t>
  </si>
  <si>
    <t>S.R.4</t>
  </si>
  <si>
    <r>
      <rPr>
        <b/>
        <sz val="9"/>
        <color rgb="FF000000"/>
        <rFont val="Calibri"/>
        <family val="2"/>
      </rPr>
      <t>Desviación del objeto de subvención</t>
    </r>
    <r>
      <rPr>
        <sz val="9"/>
        <color rgb="FF000000"/>
        <rFont val="Calibri"/>
        <family val="2"/>
      </rPr>
      <t>. Los fondos recibidos se aplican a fines distintos para los que la subvención o ayuda fue concedida o no han sido ejecutados</t>
    </r>
  </si>
  <si>
    <t>INTERNO</t>
  </si>
  <si>
    <t>S.C.4.1</t>
  </si>
  <si>
    <t>● Verificar el uso y la finalidad a la que se están destinando los fondos.
● Control de la correcta realización de la actuaciones objeto de la ayuda y la veracidad de los hitos y objetivos efectivamente alcanzados.
● Archivar en el expediente la documentación acreditativa de la ejecución de las actividades y del cumplimiento de hitos y objetivos (fotos, carteles, informes, mails, trípticos, materiales, grabaciones, documentación...).
● Mantener reuniones de gestores para analizar normas de ejecución y elegibildad de gastos.
● Verificar y comunicar al responsable de la ayuda el balance de gastos y plazo de ejecución</t>
  </si>
  <si>
    <t>S.R.5</t>
  </si>
  <si>
    <r>
      <rPr>
        <b/>
        <sz val="9"/>
        <color rgb="FF000000"/>
        <rFont val="Calibri"/>
        <family val="2"/>
      </rPr>
      <t>Doble financiación</t>
    </r>
    <r>
      <rPr>
        <sz val="9"/>
        <color rgb="FF000000"/>
        <rFont val="Calibri"/>
        <family val="2"/>
      </rPr>
      <t>. Incumplimiento de la prohibición de doble financiación.</t>
    </r>
  </si>
  <si>
    <t>S.C.5.1</t>
  </si>
  <si>
    <t>● Verificar la compatibilidad de las ayudas recibidas para una misma operación, según lo establecido en las bases de la convocatoria.
● Verificar la no existencia de cofinanciación para proyectos en los que no esté permitido.
● Cumplimentar los modelos de declaración de no existencia de cofinanciación en las convocatorias que así lo exijan. 
● Indicar el tanto por ciento de cofinanciación de los bienes adquiridos en las convocatorias que así lo exijan.</t>
  </si>
  <si>
    <t>S.R.6</t>
  </si>
  <si>
    <r>
      <rPr>
        <b/>
        <sz val="9"/>
        <color rgb="FF000000"/>
        <rFont val="Calibri"/>
        <family val="2"/>
      </rPr>
      <t>Incumplimiento de las obligaciones en materia de información, comunicación y publicidad</t>
    </r>
    <r>
      <rPr>
        <sz val="9"/>
        <color rgb="FF000000"/>
        <rFont val="Calibri"/>
        <family val="2"/>
      </rPr>
      <t>. No se cumple lo estipulado en la normativa regional, nacional o europea respecto a las obligaciones de información y publicidad.</t>
    </r>
  </si>
  <si>
    <t>S.C.6.1</t>
  </si>
  <si>
    <t xml:space="preserve">● Publicación, en su caso, en la página Web de los organos fianciadores según lo establecido en normativa.
● Etiquetado de los bienes adquiridos con la ayuda con los logos correspondientes al órgano financiador.
●Inclusión según lo establecido en normativa aplicable de la referencia de la ayuda concedida en la producción científica que derive de esa ayuda. </t>
  </si>
  <si>
    <t>S.R.7</t>
  </si>
  <si>
    <r>
      <rPr>
        <b/>
        <sz val="9"/>
        <color rgb="FF000000"/>
        <rFont val="Calibri"/>
        <family val="2"/>
      </rPr>
      <t>Pérdida pista de auditoría</t>
    </r>
    <r>
      <rPr>
        <sz val="9"/>
        <color rgb="FF000000"/>
        <rFont val="Calibri"/>
        <family val="2"/>
      </rPr>
      <t>. No se garantiza la conservación de toda la documentación y registros contables para disponer de una pista de auditoría adecuada</t>
    </r>
  </si>
  <si>
    <t>EE, BF</t>
  </si>
  <si>
    <t>S.C.7.1</t>
  </si>
  <si>
    <t>● Verificar la existencia de centros de gastos individualizados por cada ayuda o subvención. Contabilidad separada.
● Repositorio (Drive) de documentación correspondiente a cada una de las ayudas concedidas.</t>
  </si>
  <si>
    <t>S.R.8</t>
  </si>
  <si>
    <r>
      <rPr>
        <b/>
        <sz val="9"/>
        <color rgb="FF000000"/>
        <rFont val="Calibri"/>
        <family val="2"/>
      </rPr>
      <t>Plazos</t>
    </r>
    <r>
      <rPr>
        <sz val="9"/>
        <color rgb="FF000000"/>
        <rFont val="Calibri"/>
        <family val="2"/>
      </rPr>
      <t>. No se han respetado los plazos establecidos en las Bases Reguladoras y convocatoria para la presentación de solicitudes o para la justificación de las ayudas.</t>
    </r>
  </si>
  <si>
    <t>S.C.8.1</t>
  </si>
  <si>
    <t>● Verificar las solicitudes subidas a plataformas para su firma por el representante legal
● Verificar que todas las solictudes han sido presentadas en tiempo y forma.
● Verificar que las justificaciones están presentadas dentro del plazo establecido.</t>
  </si>
  <si>
    <t>S.R.9</t>
  </si>
  <si>
    <r>
      <rPr>
        <b/>
        <sz val="9"/>
        <color rgb="FF000000"/>
        <rFont val="Calibri"/>
        <family val="2"/>
      </rPr>
      <t>Falsedad documental</t>
    </r>
    <r>
      <rPr>
        <sz val="9"/>
        <color rgb="FF000000"/>
        <rFont val="Calibri"/>
        <family val="2"/>
      </rPr>
      <t>. Documentación falsificada presentada por los solicitantes</t>
    </r>
  </si>
  <si>
    <t>S.C.9.1</t>
  </si>
  <si>
    <t>● Lista de comprobación de la documentación del proceso de solicitud.
● Control de la documentación presentada por los beneficiarios, teniendo en cuenta el conocimiento previo que se tenga del beneficiario o de sus solicitudes anteriores, en su caso, y realizando comprobaciones cruzadas de los documentos con otras fuentes de verificación.</t>
  </si>
  <si>
    <t>S.R.10</t>
  </si>
  <si>
    <r>
      <rPr>
        <b/>
        <sz val="9"/>
        <color rgb="FF000000"/>
        <rFont val="Calibri"/>
        <family val="2"/>
      </rPr>
      <t>Desvío en la concesión</t>
    </r>
    <r>
      <rPr>
        <sz val="9"/>
        <color rgb="FF000000"/>
        <rFont val="Calibri"/>
        <family val="2"/>
      </rPr>
      <t>. Riesgo de elevada permisividad en la modificación de las condiciones de la resolución de concesión</t>
    </r>
  </si>
  <si>
    <t>S.C.10.1</t>
  </si>
  <si>
    <t xml:space="preserve">● Limitar en las bases reguladoras la posibilidad de modificaciones de las condiciones de la resolución
</t>
  </si>
  <si>
    <t>S.R.11</t>
  </si>
  <si>
    <r>
      <rPr>
        <b/>
        <sz val="9"/>
        <color rgb="FF000000"/>
        <rFont val="Calibri"/>
        <family val="2"/>
      </rPr>
      <t>Control del gasto y de la actividad subvencionada</t>
    </r>
    <r>
      <rPr>
        <sz val="9"/>
        <color rgb="FF000000"/>
        <rFont val="Calibri"/>
        <family val="2"/>
      </rPr>
      <t>. Riesgo de insuficiencia de las memorias justificativas del gasto subvencionado</t>
    </r>
  </si>
  <si>
    <t>ED, EE</t>
  </si>
  <si>
    <t>S.C.11.1</t>
  </si>
  <si>
    <t>● Detallar en las bases reguladoras el contenido preciso a incluir en la memoria
● Incluir en las bases reguladoras la exigencia de presentación de justificantes de gasto e inversión en soporte informático con el suficiente grado de detalle para un control eficaz</t>
  </si>
  <si>
    <t>¿A quién afecta este riesgo?</t>
  </si>
  <si>
    <t>RRHH1</t>
  </si>
  <si>
    <r>
      <rPr>
        <b/>
        <sz val="9"/>
        <rFont val="Calibri"/>
        <family val="2"/>
      </rPr>
      <t>Superación del máximo de retribución anual con cargo a contratos y/o cursos del artículo 83 de la LOU.</t>
    </r>
    <r>
      <rPr>
        <sz val="9"/>
        <rFont val="Calibri"/>
        <family val="2"/>
      </rPr>
      <t xml:space="preserve"> .- RD 1930/1984, modificado por el RD 1450/1989: “La cantidad percibida anualmente por un Profesor universitario con cargo a los contratos a que se refiere el presente Real Decreto no podrá exceder del resultado de incrementar en el 50 por 100 la retribución anual que pudiera corresponder a la máxima categoría docente-académica en régimen de dedicación a tiempo completo por todos los conceptos retributivos previstos en el Real Decreto 1086/1989, de 28 de agosto, sobre retribuciones del profesorado universitario."
.- Comprobación en UXXI de las retribuciones percibidas acumuladas durante el ejercicio para no superar los límites establecidos en la norma (para cada caso concreto)</t>
    </r>
  </si>
  <si>
    <t>PDI</t>
  </si>
  <si>
    <t xml:space="preserve"> Comprobación en UXXI de las retribuciones percibidas acumuladas durante el ejercicio para no superar los límites establecidos en la norma (para cada caso concreto). Fiscalización previa pagos puntuales por la Unidad de Control Interno</t>
  </si>
  <si>
    <t>Sistematización en los sistemas informáticos que garantice que no se perciben retribuciones superiores a las establecidas en norma</t>
  </si>
  <si>
    <t>Intervención/RRHH</t>
  </si>
  <si>
    <t>PENDIENTE     ESTABLECER</t>
  </si>
  <si>
    <t>RRHH2</t>
  </si>
  <si>
    <r>
      <rPr>
        <b/>
        <sz val="9"/>
        <rFont val="Calibri"/>
        <family val="2"/>
      </rPr>
      <t>Superación del máximo de retribución con cargo a proyecto y/o cursos del artículo 83 de la LOU.</t>
    </r>
    <r>
      <rPr>
        <sz val="9"/>
        <rFont val="Calibri"/>
        <family val="2"/>
      </rPr>
      <t xml:space="preserve"> .- RD 1930/1984, modificado por el RD 1450/1989: “Cuando la cantidad contratada, una vez deducidos los gastos materiales y personales que la realización del proyecto o curso de especialización supongan para la Universidad, sea inferior al quíntuplo de los haberes brutos mensuales mínimos de un Catedrático de Universidad en régimen de dedicación a tiempo completo, el Profesor podrá percibir un porcentaje que será establecido en los Estatutos de la Universidad, y que no podrá ser superior al 90 por 100 de la misma. Cuando esta cantidad exceda del expresado quíntuplo, el Profesor podrá percibir además, un porcentaje que será asimismo establecido en los Estatutos de la Universidad, y que no podrá ser superior al 75 por 100 del exceso."</t>
    </r>
  </si>
  <si>
    <t>.- Comprobación en UXXI de las retribuciones percibidas acumuladas durante el ejercicio para no superar los límites establecidos en la norma (para cada caso concreto)</t>
  </si>
  <si>
    <t>RRHH3</t>
  </si>
  <si>
    <t>Superación del máximo de retribución mensual con cargo a proyecto, contrato de investigación o curso.  La Ley 53/1984, de 26 de diciembre, de Incompatibilidades del personal al servicio de las Administraciones Públicas y Presupuestos de la UAL: "La  retribución mensual  (incluida la cotización adicional a la Seguridad Social), con cargo al proyecto, contrato de investigación o cursos de especialización o similares, no podrá superar los siguientes porcentajes establecidos sobre sus retribuciones íntegras mensuales: P.A.S. del Grupo A o Grupo I    30%  P.A.S. del Grupo B o Grupo II    35%  P.A.S. del Grupo C o D o Grupo III al V  40% "</t>
  </si>
  <si>
    <t>PAS</t>
  </si>
  <si>
    <t xml:space="preserve">
.- Comprobación en UXXI de las retribuciones percibidas para no superar los límites establecidos en la norma (para cada caso concreto). Existe fiscalización previa de pagos puntuales por parte de la Unidad de Control Interno.</t>
  </si>
  <si>
    <t xml:space="preserve">Sistematización en los sistemas informáticos que garantice que no se perciben retribuciones superiores a las establecidas en norma. </t>
  </si>
  <si>
    <t>RRHH4</t>
  </si>
  <si>
    <r>
      <t>Inadecuada concesión y/o percepción de retribuciones y/o algunos conceptos retributivos del personal</t>
    </r>
    <r>
      <rPr>
        <sz val="9"/>
        <rFont val="Calibri"/>
        <family val="2"/>
      </rPr>
      <t>. .- Ley 30/1984, de 2 de agosto, de medidas para la reforma de la Función Pública, en su artº 23.3.d: "Las gratificaciones por servicios extraordinarios, fuera de la jornada normal, que en ningún caso podrán ser fijas en su cuantía y periódicas en su devengo"</t>
    </r>
  </si>
  <si>
    <t>PAS,PDI</t>
  </si>
  <si>
    <t>.- Verificación del cumplimiento de la normativa reguladora de la percepción de retribuciones
.- Aprobación de los conceptos retributivos por los órganos competentes en la materia
.- Aplicación informática UXXI</t>
  </si>
  <si>
    <t>RRHH/Intervención</t>
  </si>
  <si>
    <t>RRHH5</t>
  </si>
  <si>
    <t>Inadecuada concesión y/o percepción de gratificaciones por servicios extraordinarios</t>
  </si>
  <si>
    <r>
      <t>.- Comprobación en UXXI de las retribuciones percibidas acumuladas durante el ejercicio para no superar los límites establecidos en la norma (para cada caso concreto)</t>
    </r>
    <r>
      <rPr>
        <sz val="9"/>
        <color rgb="FFFF0000"/>
        <rFont val="Calibri"/>
        <family val="2"/>
      </rPr>
      <t xml:space="preserve">
</t>
    </r>
    <r>
      <rPr>
        <sz val="9"/>
        <rFont val="Calibri"/>
        <family val="2"/>
      </rPr>
      <t>.- Aprobación de los conceptos retributivos por los órganos competentes en la materia
.- Aplicación informática UXXI</t>
    </r>
  </si>
  <si>
    <t>RRHH/Intervenció</t>
  </si>
  <si>
    <t>RRHH6</t>
  </si>
  <si>
    <t>Incumplimiento de la Ley de Incompatibilidades en cuanto a la autorización expresa</t>
  </si>
  <si>
    <t>.- Ley 53/1984, de 26 de diciembre, de Incompatibilidades del personal al servicio de las Administraciones Públicas (artº 3 y 14)
.- RESOLUCIÓN de 20 de julio de 1995, de la Comisión Gestora de la Universidad de Almería, por la que se regula el procedimiento para la autorización o reconocimiento de compatibilidad con actividad pública o privada del personal al servicio de la Universidad de Almería.
.- Publicación de las compatibilidades concedidas en la web de transparencia 
.- Declaración de no estar afectado de incompatibilidad, previa a la relación laboral</t>
  </si>
  <si>
    <t>BAJO</t>
  </si>
  <si>
    <t>.- Fiscalización de las resoluciones aprobadas relativas a la autorización o denegación de las compatibilidades</t>
  </si>
  <si>
    <t>Gabinete Juridico/RRHH</t>
  </si>
  <si>
    <t>RRHH7</t>
  </si>
  <si>
    <t>Incumplimiento de la Ley de Incompatibilidades en lo referente a la autorización previa</t>
  </si>
  <si>
    <t>.- Ley 53/1984, de 26 de diciembre, de Incompatibilidades del personal al servicio de las Administraciones Públicas (artº 3 y 14)
.- RESOLUCIÓN de 20 de julio de 1995, de la Comisión Gestora de la Universidad de Almería, por la que se regula el procedimiento para la autorización o reconocimiento de compatibilidad con actividad pública o privada del personal al servicio de la Universidad de Almería.
.- Publicación de las compatibilidades concedidas en la web de transparencia 
.- Firma de declaración de no incompatibilidad previa a la relación laboral o requerimiento de la copia de la solicitud realizada a la AAPP de la actividad principal</t>
  </si>
  <si>
    <t>.- Incluir en las convocatorias la obligatoriedad de presentar certificado horario en el caso de tener una segunda actividad, posibilitando la no contratación del candidato en caso de  coincidencia de horarios (clara denegación de compatibilidad, no es necesario esperar a su resolución)</t>
  </si>
  <si>
    <t>RRHH8</t>
  </si>
  <si>
    <t>Ausencia de control del cumplimiento de la jornada laboral del PDI</t>
  </si>
  <si>
    <r>
      <t>.- La Inspección General de Servicios realiza controles puntuales de las actividades presenciales del PDI.</t>
    </r>
    <r>
      <rPr>
        <sz val="9"/>
        <color rgb="FFFF0000"/>
        <rFont val="Calibri"/>
        <family val="2"/>
      </rPr>
      <t xml:space="preserve"> VER CON INSPECCION
</t>
    </r>
    <r>
      <rPr>
        <sz val="9"/>
        <rFont val="Calibri"/>
        <family val="2"/>
      </rPr>
      <t>.- Normativa sobre tramitación de licencias del P.D.I.</t>
    </r>
  </si>
  <si>
    <t>Implantación de un sistema de control de la jornada laboral del PDI</t>
  </si>
  <si>
    <t>Rectorado/RRHH</t>
  </si>
  <si>
    <t>RRHH9</t>
  </si>
  <si>
    <t>Incidencias en la contratación de profesorado respecto a la docencia a impartir, la dedicación o el horario.</t>
  </si>
  <si>
    <t>.- Reglamento cobertura de necesidades PSI
.- Reglamento Concursos plazas Contrato Laboral no Permanentes</t>
  </si>
  <si>
    <t>.- Determinación de docencia a impartir y horario en las convocatorias de las plazas.
.- Marco legal que posibilite la no contratación en caso de incompatibilidad de horarios</t>
  </si>
  <si>
    <t>Vicerrectorados/RRHH</t>
  </si>
  <si>
    <t>RRHH10</t>
  </si>
  <si>
    <t>Incumplimiento del principio de publicidad en el acceso al empleo público</t>
  </si>
  <si>
    <t xml:space="preserve">.- Publicidad de las convocatorias en los Boletines Oficiales de forma mayoritaria </t>
  </si>
  <si>
    <t>.- Publicidad de todas las convocatorias en sede electrónica UAL (tablón digital)</t>
  </si>
  <si>
    <t>Secretaría General/RRHH</t>
  </si>
  <si>
    <t>RRHH11</t>
  </si>
  <si>
    <r>
      <rPr>
        <b/>
        <sz val="9"/>
        <rFont val="Calibri"/>
        <family val="2"/>
      </rPr>
      <t xml:space="preserve">Incumplimiento de los principios de mérito y capacidad en el acceso al empleo público. </t>
    </r>
    <r>
      <rPr>
        <sz val="9"/>
        <rFont val="Calibri"/>
        <family val="2"/>
      </rPr>
      <t xml:space="preserve"> Real Decreto Legislativo 2/2015, de 23 de octubre, por el que se aprueba el texto refundido de la Ley del Estatuto de los Trabajadores en su artº 34.9: "La empresa garantizará el registro diario de jornada, que deberá incluir el horario concreto de inicio y finalización de la jornada de trabajo de cada persona trabajadora, sin perjuicio de la flexibilidad horaria que se establece en este artículo."</t>
    </r>
  </si>
  <si>
    <t>.- Publicación de los miembros de los tribunales.
.- Publicación de los baremos en las normativas o en las convocatorias.
.- Corrección de exámenes por lector óptico en el PAS</t>
  </si>
  <si>
    <t>.- Formar a los miembros de los tribunales
.- Guía de instrucciones y buenas prácticas de tribunales de procesos selectivos
.- Ajustar las pruebas de aptitud y los baremos a los conocimientos y competencias necesarias.
.- Declaración de conflicto de intereses de los miembros de las Comisiones de valoración</t>
  </si>
  <si>
    <t>Gerencia/Vicerrectotados/RRHH</t>
  </si>
  <si>
    <t>RRHH12</t>
  </si>
  <si>
    <t>Discrecionalidad en la determinación de perfiles de puestos de profesorado e investigadores</t>
  </si>
  <si>
    <t>.- Aprobación del perfil por Órganos Colegiados
.- Revisión técnica por el área de Investigación/Recursos Humanos</t>
  </si>
  <si>
    <t>Servicio de Investigación</t>
  </si>
  <si>
    <t>RRHH13</t>
  </si>
  <si>
    <t>Obsolescencia legal y tecnológica: Desconocimiento del marco normativo aplicable y/o de las herramientas de gestión</t>
  </si>
  <si>
    <t>.- Formación y actualización del personal</t>
  </si>
  <si>
    <t>Gerencia/Vicerrectorados/RRHH</t>
  </si>
  <si>
    <t>Institución</t>
  </si>
  <si>
    <t>Interno</t>
  </si>
  <si>
    <t>CGE. 1.1</t>
  </si>
  <si>
    <t>NO</t>
  </si>
  <si>
    <t>AAEE2</t>
  </si>
  <si>
    <r>
      <t xml:space="preserve">Inadecuada segregación de funciones en el área de Tesorería. 
</t>
    </r>
    <r>
      <rPr>
        <sz val="9"/>
        <rFont val="Calibri"/>
        <family val="2"/>
      </rPr>
      <t>Que los funcionarios de Tesorería pueden acceder, añadir, borrar o modificar las cuentas bancarias de acreedores. El acceso al FMA (Fichero Maestro de Acreedores) solo debería ser accesible a un determinado número de funcionarios y éstos no deberían poder introducir las facturas de acreedores en el sistema contable ni tampoco deberían tener la capacidad para efectuar y autorizar pagos.</t>
    </r>
  </si>
  <si>
    <t>CGE. 1.2</t>
  </si>
  <si>
    <t>La segregación adecuada del Servicio de Gestión Económica lleva implícito el acceso al programa UXXI ECONÓMICO y demás software en su caso a través de una política de privilegios y perfiles que debe estar debidamente documentada, que impida entre otras que Tesorería pueda cambiar los datos de los clientes</t>
  </si>
  <si>
    <t>AAEE3</t>
  </si>
  <si>
    <t>Ausencia de controles por parte de la Unidad de Control Interno en la gestión de los  Anticipos de Caja fija.</t>
  </si>
  <si>
    <t>CGE. 1.3</t>
  </si>
  <si>
    <t xml:space="preserve">La Unidad de Control Interno comprobará previa de las reposiciones de fondos por anticipos de caja fija: 
a)Existencia de resolución de concesión del anticipo de caja fija.
B) Que el importe total de las cuentas justificativas coincide con el de los documentos contables de ejecución del presupuesto de gastos.
</t>
  </si>
  <si>
    <t>AAEE4</t>
  </si>
  <si>
    <r>
      <rPr>
        <b/>
        <sz val="9"/>
        <rFont val="Calibri"/>
        <family val="2"/>
      </rPr>
      <t>Seguimiento Decreto 5/2017 de 16 de enero de la Junta de Andalucía sobre la  morosidad en las operaciones comerciales.</t>
    </r>
    <r>
      <rPr>
        <sz val="9"/>
        <rFont val="Calibri"/>
        <family val="2"/>
      </rPr>
      <t xml:space="preserve">
Ausencia de informes sobre el periodo de pago remitidos a la Unidad de Control Interno de aquellos pagos que hayan excedido lo indicado en  el Decreto 5/2017, de 16 de enero de la Junta de Andalucía, por el que se establece la garantía de los tiempos de pago de determinadas obligaciones de la Administración de la Junta de Andalucía y sus Entidades Instrumentales, y demás normativa aplicable.</t>
    </r>
  </si>
  <si>
    <t>Institución, Proveedores</t>
  </si>
  <si>
    <t>Externo</t>
  </si>
  <si>
    <t>CGE. 1.4</t>
  </si>
  <si>
    <t xml:space="preserve">Establecer mecanismos para tener conocimiento de las  las facturas y  demás obligaciones de pago que hayan sido remitidas al SGE superando el intervalo temporal referido en artículo de las bases de ejecución del presupuesto, para corregir en el futuro estas deficiencias que pueden llevar al incumplimiento indicado en el Decreto 5/2017, de 16 de enero de la Junta de Andalucía, por el que se establece la garantía de los tiempos de pago de determinadas obligaciones de la Administración </t>
  </si>
  <si>
    <t>AAEE5</t>
  </si>
  <si>
    <t>Cancelar  cuentas a cobrar que puedan ser cobrables.</t>
  </si>
  <si>
    <t>Colusión</t>
  </si>
  <si>
    <t>CGE. 1.5</t>
  </si>
  <si>
    <t>Para evitar la cancelación de cuentas a cobrar de derechos que puedan ser cobrables. Deberán llevar el vºbº de responsable del CG, actuaciones realizadas para su cobro, motivación de dicha cancelación, vºbº del Interventor y autorización de la Gerente.</t>
  </si>
  <si>
    <t>AAEE6</t>
  </si>
  <si>
    <r>
      <rPr>
        <b/>
        <sz val="9"/>
        <rFont val="Calibri"/>
        <family val="2"/>
      </rPr>
      <t xml:space="preserve">No se reflejan los derechos reales pendientes de cobro en las cuentas anuales.
</t>
    </r>
    <r>
      <rPr>
        <sz val="9"/>
        <rFont val="Calibri"/>
        <family val="2"/>
      </rPr>
      <t>No se traslada a Gerencia o al SGE la información que motiva considerarlos derecho incobrables</t>
    </r>
  </si>
  <si>
    <t>CGE. 1.6</t>
  </si>
  <si>
    <t>Remisión cada 6 meses a Gerencia y Unidad de Control Interno de los derechos pendientes de cobro, para que puedan iniciar las gestiones para su cobro, superiores a 6 meses. (Comunicación con responsable del CG para ver actuaciones etc.)</t>
  </si>
  <si>
    <t>AAEE7</t>
  </si>
  <si>
    <t xml:space="preserve">Prescripción del plazo de reclamación de las facturas impagadas </t>
  </si>
  <si>
    <t>CGE. 1.7</t>
  </si>
  <si>
    <t>Remisión al inicio de cada ejercicio  a Gerencia y Unidad de Control Interno de las facturas no cobradas cuya deuda sea superior a 1 año.</t>
  </si>
  <si>
    <t>AAEE8</t>
  </si>
  <si>
    <t>No recuperar el iva repercutido de las facturas incobrables</t>
  </si>
  <si>
    <t>CGE. 1.8</t>
  </si>
  <si>
    <t>Establecer normativa sobre recuperación  de iva repercutido de facturas incobrables.
Declarar las facturas como incobrables para poder emitir las facturas rectificativas y solicitar la devolución a Hacienda en los términos establecidos en el art. 24 del Real Decreto 1624/1992, de 29 de diciembre, por el que se aprueba el Reglamento del Impuesto sobre el Valor Añadido.</t>
  </si>
  <si>
    <t>AAEE9</t>
  </si>
  <si>
    <r>
      <rPr>
        <b/>
        <sz val="9"/>
        <rFont val="Calibri"/>
        <family val="2"/>
      </rPr>
      <t xml:space="preserve">Ausencia de fiscalización </t>
    </r>
    <r>
      <rPr>
        <sz val="9"/>
        <rFont val="Calibri"/>
        <family val="2"/>
      </rPr>
      <t xml:space="preserve">por parte de la Unidad de Control Interno en las solicitudes de  </t>
    </r>
    <r>
      <rPr>
        <b/>
        <sz val="9"/>
        <rFont val="Calibri"/>
        <family val="2"/>
      </rPr>
      <t>avales o créditos</t>
    </r>
    <r>
      <rPr>
        <sz val="9"/>
        <rFont val="Calibri"/>
        <family val="2"/>
      </rPr>
      <t xml:space="preserve"> que pueda repercutir en los fondos de la Universidad inadecuada estimación de las provisiones por avales fallidos</t>
    </r>
  </si>
  <si>
    <t>CGE. 1.9</t>
  </si>
  <si>
    <t>Instrucción para que exista por parte de la Unidad de Control Interno el visto bueno en las solicitudes de avales ó créditos</t>
  </si>
  <si>
    <t>AAEE10</t>
  </si>
  <si>
    <t>Uso de tarjeta de crédito institucional para fines particulares</t>
  </si>
  <si>
    <t>MP.R1</t>
  </si>
  <si>
    <t>Falta de integración del sistema contable con los restantes sistemas de información</t>
  </si>
  <si>
    <t>A toda la Universidad</t>
  </si>
  <si>
    <t>MP.R2</t>
  </si>
  <si>
    <t>Riesgo de inadecuada identificación y valoración del inmovilizado (Inventario anual)</t>
  </si>
  <si>
    <t>MP.R3</t>
  </si>
  <si>
    <t>Riesgo de incoherencias de la información procedente de distintas fuentes</t>
  </si>
  <si>
    <t>MP.R4</t>
  </si>
  <si>
    <t>Riesgo de utilización abusiva del sistema de anticipos de caja fija o pagos a justificar</t>
  </si>
  <si>
    <t>MP.R5</t>
  </si>
  <si>
    <t>Riesgo de prescripción de derechos pendientes de cobro</t>
  </si>
  <si>
    <t>MP.R6</t>
  </si>
  <si>
    <t>Riesgo de reintegro de subvenciones recibidas</t>
  </si>
  <si>
    <t>MP.R7</t>
  </si>
  <si>
    <t>Riesgo de gastos de asesoramiento o consultoría elevados y de prestaciones de carácter personal/profesional</t>
  </si>
  <si>
    <t>Para el área de Contratación se presenta una portada en la que se recogen a modo de resumen los distintos riesgos y su descripción completa, detallándose después cada riesgo en su hoja correspondiente junto a un listado de posibles indicadores de riesgo y de controles propuestos de forma orientativa para cada uno de ellos. Para las distintas áreas se recogen todos los riesgos en una sola hoja.</t>
  </si>
  <si>
    <t>1. Por método de gestión: hoja 1.Resumen Contratación (C  ) (Hojas CR1-CR11: riesgos y controles del área de  contratación); Hoja 2. Subvenciones (S);  Hoja 3. Recursos Humanos; Hoja 4.Tesorería. Intervención; Hoja 5 S. Gestión Económica</t>
  </si>
  <si>
    <t>RIESGO TOTAL MÉTODO GESTIÓN 
(ÁREA DE SUBVENCIONES)</t>
  </si>
  <si>
    <t>RIESGO TOTAL MÉTODO GESTIÓN 
(ÁREA RRHH)</t>
  </si>
  <si>
    <t>RIESGO TOTAL MÉTODO GESTIÓN 
(ÁREA GESTIÓN ECONÓMICA)</t>
  </si>
  <si>
    <t>RIESGO TOTAL MÉTODO GESTIÓN 
(TESORERÍA POR INTERVENCIÓN)</t>
  </si>
  <si>
    <t>Fiscalización anual de los movimientos de las tarjetas.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</si>
</sst>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11"/>
      <color theme="1"/>
      <name val="Calibri"/>
      <family val="2"/>
      <scheme val="minor"/>
    </font>
    <font>
      <b/>
      <i/>
      <sz val="9"/>
      <color theme="1"/>
      <name val="Calibri"/>
      <family val="2"/>
      <scheme val="minor"/>
    </font>
    <font>
      <vertAlign val="superscript"/>
      <sz val="10"/>
      <color theme="1"/>
      <name val="Calibri"/>
      <family val="2"/>
      <scheme val="minor"/>
    </font>
    <font>
      <u/>
      <sz val="11"/>
      <color theme="10"/>
      <name val="Calibri"/>
      <family val="2"/>
      <scheme val="minor"/>
    </font>
    <font>
      <b/>
      <i/>
      <sz val="9"/>
      <name val="Calibri"/>
      <family val="2"/>
      <scheme val="minor"/>
    </font>
    <font>
      <b/>
      <i/>
      <sz val="11"/>
      <color theme="1"/>
      <name val="Calibri"/>
      <family val="2"/>
      <scheme val="minor"/>
    </font>
    <font>
      <i/>
      <sz val="9"/>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0"/>
      <color theme="1"/>
      <name val="Calibri"/>
      <family val="2"/>
      <scheme val="minor"/>
    </font>
    <font>
      <b/>
      <sz val="9"/>
      <color rgb="FFFF0000"/>
      <name val="Calibri"/>
      <family val="2"/>
      <scheme val="minor"/>
    </font>
    <font>
      <b/>
      <sz val="9"/>
      <color rgb="FF000000"/>
      <name val="Calibri"/>
      <family val="2"/>
    </font>
    <font>
      <sz val="11"/>
      <color rgb="FF000000"/>
      <name val="Calibri"/>
      <family val="2"/>
    </font>
    <font>
      <sz val="9"/>
      <color rgb="FF000000"/>
      <name val="Calibri"/>
      <family val="2"/>
    </font>
    <font>
      <b/>
      <i/>
      <sz val="9"/>
      <color rgb="FF000000"/>
      <name val="Calibri"/>
      <family val="2"/>
    </font>
    <font>
      <b/>
      <sz val="9"/>
      <name val="Calibri"/>
      <family val="2"/>
    </font>
    <font>
      <sz val="9"/>
      <name val="Calibri"/>
      <family val="2"/>
    </font>
    <font>
      <sz val="9"/>
      <color rgb="FFFF0000"/>
      <name val="Calibri"/>
      <family val="2"/>
    </font>
    <font>
      <sz val="11"/>
      <color rgb="FFFF0000"/>
      <name val="Calibri"/>
      <family val="2"/>
      <scheme val="minor"/>
    </font>
  </fonts>
  <fills count="37">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rgb="FFBFBFBF"/>
        <bgColor rgb="FFBFBFBF"/>
      </patternFill>
    </fill>
    <fill>
      <patternFill patternType="solid">
        <fgColor rgb="FF8EAADB"/>
        <bgColor rgb="FF8EAADB"/>
      </patternFill>
    </fill>
    <fill>
      <patternFill patternType="solid">
        <fgColor rgb="FFF2F2F2"/>
        <bgColor rgb="FFF2F2F2"/>
      </patternFill>
    </fill>
    <fill>
      <patternFill patternType="solid">
        <fgColor rgb="FFDEEAF6"/>
        <bgColor rgb="FFDEEAF6"/>
      </patternFill>
    </fill>
    <fill>
      <patternFill patternType="solid">
        <fgColor rgb="FFD9E2F3"/>
        <bgColor rgb="FFD9E2F3"/>
      </patternFill>
    </fill>
    <fill>
      <patternFill patternType="solid">
        <fgColor rgb="FFD8D8D8"/>
        <bgColor rgb="FFD8D8D8"/>
      </patternFill>
    </fill>
    <fill>
      <patternFill patternType="solid">
        <fgColor rgb="FFC6EFCE"/>
        <bgColor rgb="FFC6EFCE"/>
      </patternFill>
    </fill>
    <fill>
      <patternFill patternType="solid">
        <fgColor rgb="FF92D050"/>
        <bgColor rgb="FF92D050"/>
      </patternFill>
    </fill>
    <fill>
      <patternFill patternType="solid">
        <fgColor rgb="FFBFBFBF"/>
        <bgColor rgb="FF000000"/>
      </patternFill>
    </fill>
    <fill>
      <patternFill patternType="solid">
        <fgColor rgb="FF8EA9DB"/>
        <bgColor rgb="FF000000"/>
      </patternFill>
    </fill>
    <fill>
      <patternFill patternType="solid">
        <fgColor rgb="FFF2F2F2"/>
        <bgColor rgb="FF000000"/>
      </patternFill>
    </fill>
    <fill>
      <patternFill patternType="solid">
        <fgColor rgb="FFDDEBF7"/>
        <bgColor rgb="FF000000"/>
      </patternFill>
    </fill>
    <fill>
      <patternFill patternType="solid">
        <fgColor rgb="FFD9E1F2"/>
        <bgColor rgb="FF000000"/>
      </patternFill>
    </fill>
    <fill>
      <patternFill patternType="solid">
        <fgColor rgb="FFD9D9D9"/>
        <bgColor rgb="FF000000"/>
      </patternFill>
    </fill>
    <fill>
      <patternFill patternType="solid">
        <fgColor rgb="FFC6EFCE"/>
        <bgColor rgb="FF000000"/>
      </patternFill>
    </fill>
    <fill>
      <patternFill patternType="solid">
        <fgColor rgb="FF92D050"/>
        <bgColor rgb="FF000000"/>
      </patternFill>
    </fill>
    <fill>
      <patternFill patternType="solid">
        <fgColor rgb="FFFFFFFF"/>
        <bgColor rgb="FF000000"/>
      </patternFill>
    </fill>
    <fill>
      <patternFill patternType="solid">
        <fgColor rgb="FFE7E6E6"/>
        <bgColor rgb="FF000000"/>
      </patternFill>
    </fill>
    <fill>
      <patternFill patternType="solid">
        <fgColor rgb="FFFFFF00"/>
        <bgColor rgb="FF000000"/>
      </patternFill>
    </fill>
    <fill>
      <patternFill patternType="solid">
        <fgColor rgb="FF92D050"/>
        <bgColor indexed="64"/>
      </patternFill>
    </fill>
    <fill>
      <patternFill patternType="solid">
        <fgColor theme="2" tint="-9.9978637043366805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indexed="64"/>
      </top>
      <bottom style="thin">
        <color indexed="64"/>
      </bottom>
      <diagonal/>
    </border>
    <border>
      <left style="thick">
        <color theme="9" tint="-0.24994659260841701"/>
      </left>
      <right style="thick">
        <color theme="9" tint="-0.24994659260841701"/>
      </right>
      <top style="thick">
        <color theme="9" tint="-0.24994659260841701"/>
      </top>
      <bottom style="thick">
        <color theme="9" tint="-0.24994659260841701"/>
      </bottom>
      <diagonal/>
    </border>
    <border>
      <left style="thin">
        <color rgb="FF000000"/>
      </left>
      <right/>
      <top style="thin">
        <color rgb="FF000000"/>
      </top>
      <bottom/>
      <diagonal/>
    </border>
    <border>
      <left style="thick">
        <color theme="9" tint="-0.24994659260841701"/>
      </left>
      <right/>
      <top style="thick">
        <color theme="9" tint="-0.24994659260841701"/>
      </top>
      <bottom style="thick">
        <color theme="9" tint="-0.24994659260841701"/>
      </bottom>
      <diagonal/>
    </border>
  </borders>
  <cellStyleXfs count="3">
    <xf numFmtId="0" fontId="0" fillId="0" borderId="0"/>
    <xf numFmtId="0" fontId="11" fillId="0" borderId="0"/>
    <xf numFmtId="0" fontId="25" fillId="0" borderId="0" applyNumberFormat="0" applyFill="0" applyBorder="0" applyAlignment="0" applyProtection="0"/>
  </cellStyleXfs>
  <cellXfs count="244">
    <xf numFmtId="0" fontId="0" fillId="0" borderId="0" xfId="0"/>
    <xf numFmtId="0" fontId="3" fillId="0" borderId="0" xfId="0" applyFont="1" applyProtection="1"/>
    <xf numFmtId="0" fontId="3" fillId="0" borderId="0" xfId="0" applyFont="1" applyAlignment="1" applyProtection="1">
      <alignment vertical="center"/>
    </xf>
    <xf numFmtId="0" fontId="4" fillId="0" borderId="0" xfId="0" applyFont="1" applyAlignment="1" applyProtection="1">
      <alignment vertical="center"/>
    </xf>
    <xf numFmtId="0" fontId="0" fillId="0" borderId="0" xfId="0" applyFont="1" applyAlignment="1" applyProtection="1">
      <alignment vertical="center"/>
    </xf>
    <xf numFmtId="0" fontId="0" fillId="0" borderId="0" xfId="0" applyFont="1" applyProtection="1"/>
    <xf numFmtId="0" fontId="5" fillId="0" borderId="0" xfId="0" applyFont="1" applyAlignment="1" applyProtection="1">
      <alignment vertical="center"/>
    </xf>
    <xf numFmtId="0" fontId="0" fillId="0" borderId="0" xfId="0" applyAlignment="1">
      <alignment vertical="center" wrapText="1"/>
    </xf>
    <xf numFmtId="0" fontId="1" fillId="0" borderId="0" xfId="0" applyFont="1" applyAlignment="1" applyProtection="1">
      <alignment horizontal="right" vertical="center"/>
    </xf>
    <xf numFmtId="0" fontId="1" fillId="0" borderId="0" xfId="0" applyFont="1" applyAlignment="1" applyProtection="1">
      <alignment vertical="center"/>
    </xf>
    <xf numFmtId="0" fontId="0" fillId="0" borderId="0" xfId="0" applyProtection="1"/>
    <xf numFmtId="0" fontId="0" fillId="0" borderId="1" xfId="0" applyFont="1" applyBorder="1" applyAlignment="1" applyProtection="1">
      <alignment horizontal="center" vertical="center"/>
    </xf>
    <xf numFmtId="0" fontId="7" fillId="0" borderId="1" xfId="0" applyFont="1" applyBorder="1" applyAlignment="1" applyProtection="1">
      <alignment horizontal="center" vertical="center"/>
    </xf>
    <xf numFmtId="0" fontId="1" fillId="0" borderId="1" xfId="0" applyFont="1" applyBorder="1" applyAlignment="1" applyProtection="1">
      <alignment vertical="center" wrapText="1"/>
    </xf>
    <xf numFmtId="0" fontId="0" fillId="0" borderId="0" xfId="0" applyBorder="1" applyAlignment="1">
      <alignment vertical="center"/>
    </xf>
    <xf numFmtId="0" fontId="0" fillId="0" borderId="1" xfId="0" applyFont="1" applyBorder="1" applyAlignment="1">
      <alignment horizontal="center" vertical="center" wrapText="1"/>
    </xf>
    <xf numFmtId="0" fontId="10" fillId="0" borderId="0" xfId="1" applyFont="1" applyAlignment="1">
      <alignment wrapText="1"/>
    </xf>
    <xf numFmtId="0" fontId="10" fillId="0" borderId="0" xfId="1" applyFont="1" applyFill="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Fill="1" applyAlignment="1">
      <alignment wrapText="1"/>
    </xf>
    <xf numFmtId="0" fontId="16" fillId="0" borderId="0" xfId="1" applyFont="1" applyFill="1" applyAlignment="1">
      <alignment wrapText="1"/>
    </xf>
    <xf numFmtId="0" fontId="10" fillId="0" borderId="6" xfId="1" applyFont="1" applyBorder="1" applyAlignment="1">
      <alignment horizontal="center" vertical="center" wrapText="1"/>
    </xf>
    <xf numFmtId="0" fontId="17" fillId="0" borderId="6" xfId="1" applyFont="1" applyBorder="1" applyAlignment="1">
      <alignment horizontal="center" vertical="center" wrapText="1"/>
    </xf>
    <xf numFmtId="0" fontId="10" fillId="0" borderId="0" xfId="1" applyFont="1" applyFill="1"/>
    <xf numFmtId="0" fontId="19" fillId="0" borderId="0" xfId="1" applyFont="1" applyAlignment="1">
      <alignment wrapText="1"/>
    </xf>
    <xf numFmtId="0" fontId="19" fillId="0" borderId="0" xfId="1" applyFont="1" applyFill="1" applyAlignment="1">
      <alignment wrapText="1"/>
    </xf>
    <xf numFmtId="0" fontId="10" fillId="0" borderId="14" xfId="1" applyFont="1" applyFill="1" applyBorder="1" applyAlignment="1">
      <alignment horizontal="center" vertical="center" wrapText="1"/>
    </xf>
    <xf numFmtId="0" fontId="20" fillId="0" borderId="0" xfId="1" applyFont="1"/>
    <xf numFmtId="0" fontId="21" fillId="0" borderId="0" xfId="1" applyFont="1"/>
    <xf numFmtId="0" fontId="10" fillId="0" borderId="1" xfId="1" applyFont="1" applyFill="1" applyBorder="1" applyAlignment="1" applyProtection="1">
      <alignment vertical="center" wrapText="1"/>
    </xf>
    <xf numFmtId="0" fontId="12" fillId="0" borderId="1" xfId="1" applyFont="1" applyFill="1" applyBorder="1" applyAlignment="1" applyProtection="1">
      <alignment vertical="center" wrapText="1"/>
    </xf>
    <xf numFmtId="0" fontId="13" fillId="0" borderId="1" xfId="1" applyFont="1" applyFill="1" applyBorder="1" applyAlignment="1" applyProtection="1">
      <alignment vertical="center" wrapText="1"/>
    </xf>
    <xf numFmtId="0" fontId="10" fillId="0" borderId="1" xfId="1" applyFont="1" applyBorder="1" applyAlignment="1" applyProtection="1">
      <alignment vertical="center" wrapText="1"/>
    </xf>
    <xf numFmtId="0" fontId="10" fillId="0" borderId="16" xfId="1" applyFont="1" applyFill="1" applyBorder="1" applyAlignment="1">
      <alignment horizontal="center" vertical="center" wrapText="1"/>
    </xf>
    <xf numFmtId="0" fontId="12" fillId="0" borderId="0" xfId="1" applyFont="1" applyAlignment="1">
      <alignment horizontal="left" vertical="center"/>
    </xf>
    <xf numFmtId="0" fontId="10" fillId="0" borderId="0" xfId="1" applyFont="1" applyAlignment="1">
      <alignment horizontal="left"/>
    </xf>
    <xf numFmtId="0" fontId="12" fillId="0" borderId="0" xfId="1" applyFont="1" applyFill="1" applyAlignment="1">
      <alignment horizontal="left" vertical="center"/>
    </xf>
    <xf numFmtId="0" fontId="10" fillId="3" borderId="0" xfId="1" applyFont="1" applyFill="1" applyAlignment="1">
      <alignment wrapText="1"/>
    </xf>
    <xf numFmtId="0" fontId="12" fillId="5" borderId="6" xfId="1" applyFont="1" applyFill="1" applyBorder="1" applyAlignment="1">
      <alignment horizontal="center" vertical="center"/>
    </xf>
    <xf numFmtId="0" fontId="12" fillId="0" borderId="1" xfId="1" applyFont="1" applyFill="1" applyBorder="1" applyAlignment="1" applyProtection="1">
      <alignment horizontal="center" vertical="center" wrapText="1"/>
    </xf>
    <xf numFmtId="0" fontId="12" fillId="0" borderId="1" xfId="1" applyFont="1" applyBorder="1" applyAlignment="1">
      <alignment horizontal="center" vertical="center" wrapText="1"/>
    </xf>
    <xf numFmtId="0" fontId="12" fillId="0" borderId="1" xfId="1" applyFont="1" applyBorder="1" applyAlignment="1">
      <alignment horizontal="center" vertical="center"/>
    </xf>
    <xf numFmtId="0" fontId="10" fillId="4" borderId="19" xfId="0" applyFont="1" applyFill="1" applyBorder="1" applyAlignment="1">
      <alignment horizontal="left" vertical="top" wrapText="1"/>
    </xf>
    <xf numFmtId="0" fontId="10" fillId="4" borderId="1" xfId="0" applyFont="1" applyFill="1" applyBorder="1" applyAlignment="1">
      <alignment horizontal="left" vertical="top" wrapText="1"/>
    </xf>
    <xf numFmtId="0" fontId="17" fillId="0" borderId="1" xfId="0" applyFont="1" applyBorder="1" applyAlignment="1">
      <alignment vertical="top" wrapText="1"/>
    </xf>
    <xf numFmtId="0" fontId="10" fillId="4" borderId="17" xfId="0" applyFont="1" applyFill="1" applyBorder="1" applyAlignment="1">
      <alignment horizontal="left" vertical="top" wrapText="1"/>
    </xf>
    <xf numFmtId="0" fontId="10" fillId="4" borderId="18" xfId="0" applyFont="1" applyFill="1" applyBorder="1" applyAlignment="1">
      <alignment vertical="center" wrapText="1"/>
    </xf>
    <xf numFmtId="0" fontId="13" fillId="0" borderId="1" xfId="0" applyFont="1" applyFill="1" applyBorder="1" applyAlignment="1" applyProtection="1">
      <alignment vertical="center" wrapText="1"/>
    </xf>
    <xf numFmtId="0" fontId="24" fillId="0" borderId="0" xfId="0" applyFont="1" applyAlignment="1">
      <alignment vertical="center"/>
    </xf>
    <xf numFmtId="0" fontId="25" fillId="0" borderId="0" xfId="2" applyAlignment="1">
      <alignment vertical="center"/>
    </xf>
    <xf numFmtId="0" fontId="4" fillId="0" borderId="0" xfId="0" applyFont="1"/>
    <xf numFmtId="0" fontId="10" fillId="4" borderId="1" xfId="0" applyFont="1" applyFill="1" applyBorder="1" applyAlignment="1">
      <alignment vertical="center" wrapText="1"/>
    </xf>
    <xf numFmtId="0" fontId="10" fillId="4" borderId="17" xfId="0" applyFont="1" applyFill="1" applyBorder="1" applyAlignment="1">
      <alignment vertical="center" wrapText="1"/>
    </xf>
    <xf numFmtId="0" fontId="10" fillId="0" borderId="17" xfId="0" applyFont="1" applyBorder="1" applyAlignment="1">
      <alignment vertical="center" wrapText="1"/>
    </xf>
    <xf numFmtId="0" fontId="10" fillId="4" borderId="1"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17" fillId="0" borderId="1" xfId="0" applyFont="1" applyBorder="1" applyAlignment="1">
      <alignment vertical="center" wrapText="1"/>
    </xf>
    <xf numFmtId="0" fontId="17" fillId="0" borderId="17" xfId="0" applyFont="1" applyBorder="1" applyAlignment="1">
      <alignment vertical="center" wrapText="1"/>
    </xf>
    <xf numFmtId="0" fontId="10" fillId="0" borderId="1" xfId="0" applyFont="1" applyBorder="1" applyAlignment="1">
      <alignment vertical="center" wrapText="1"/>
    </xf>
    <xf numFmtId="0" fontId="23" fillId="4" borderId="1" xfId="0" applyFont="1" applyFill="1" applyBorder="1" applyAlignment="1">
      <alignment horizontal="left" vertical="center" wrapText="1"/>
    </xf>
    <xf numFmtId="0" fontId="17" fillId="0" borderId="1" xfId="1" applyFont="1" applyFill="1" applyBorder="1" applyAlignment="1">
      <alignment horizontal="center" vertical="center" wrapText="1"/>
    </xf>
    <xf numFmtId="0" fontId="17" fillId="0" borderId="6" xfId="1" applyFont="1" applyFill="1" applyBorder="1" applyAlignment="1">
      <alignment horizontal="center" vertical="center" wrapText="1"/>
    </xf>
    <xf numFmtId="0" fontId="12" fillId="0" borderId="1" xfId="0" applyFont="1" applyFill="1" applyBorder="1" applyAlignment="1" applyProtection="1">
      <alignment vertical="center" wrapText="1"/>
    </xf>
    <xf numFmtId="0" fontId="10" fillId="4" borderId="1" xfId="0" applyFont="1" applyFill="1" applyBorder="1" applyAlignment="1" applyProtection="1">
      <alignment vertical="center" wrapText="1"/>
    </xf>
    <xf numFmtId="0" fontId="10" fillId="4" borderId="18" xfId="0" applyFont="1" applyFill="1" applyBorder="1" applyAlignment="1">
      <alignment horizontal="left" vertical="center" wrapText="1"/>
    </xf>
    <xf numFmtId="0" fontId="13" fillId="0" borderId="1" xfId="1" applyFont="1" applyFill="1" applyBorder="1" applyAlignment="1" applyProtection="1">
      <alignment horizontal="center" vertical="center" wrapText="1"/>
    </xf>
    <xf numFmtId="0" fontId="23" fillId="4" borderId="19"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15" fillId="0" borderId="0" xfId="1" applyFont="1" applyBorder="1" applyAlignment="1">
      <alignment wrapText="1"/>
    </xf>
    <xf numFmtId="0" fontId="16" fillId="0" borderId="0" xfId="1" applyFont="1" applyFill="1" applyBorder="1" applyAlignment="1">
      <alignment wrapText="1"/>
    </xf>
    <xf numFmtId="0" fontId="12" fillId="0" borderId="0" xfId="1" applyFont="1" applyFill="1" applyBorder="1" applyAlignment="1">
      <alignment horizontal="center" vertical="center" wrapText="1"/>
    </xf>
    <xf numFmtId="0" fontId="21" fillId="0" borderId="0" xfId="1" applyFont="1" applyBorder="1"/>
    <xf numFmtId="0" fontId="10" fillId="0" borderId="0" xfId="1" applyFont="1" applyFill="1" applyBorder="1" applyAlignment="1">
      <alignment horizontal="center" vertical="center" wrapText="1"/>
    </xf>
    <xf numFmtId="0" fontId="10" fillId="0" borderId="0" xfId="1" applyFont="1" applyBorder="1"/>
    <xf numFmtId="0" fontId="12" fillId="7" borderId="1" xfId="1" applyFont="1" applyFill="1" applyBorder="1" applyAlignment="1">
      <alignment horizontal="center" vertical="center" wrapText="1"/>
    </xf>
    <xf numFmtId="0" fontId="12" fillId="9" borderId="1" xfId="1" applyFont="1" applyFill="1" applyBorder="1" applyAlignment="1">
      <alignment horizontal="center" vertical="center" wrapText="1"/>
    </xf>
    <xf numFmtId="0" fontId="12" fillId="9" borderId="18" xfId="1" applyFont="1" applyFill="1" applyBorder="1" applyAlignment="1">
      <alignment horizontal="center" vertical="center" wrapText="1"/>
    </xf>
    <xf numFmtId="0" fontId="10" fillId="10" borderId="6" xfId="1" applyFont="1" applyFill="1" applyBorder="1" applyAlignment="1">
      <alignment horizontal="center" vertical="center"/>
    </xf>
    <xf numFmtId="0" fontId="10" fillId="10" borderId="1" xfId="1" applyFont="1" applyFill="1" applyBorder="1" applyAlignment="1">
      <alignment horizontal="center" vertical="center"/>
    </xf>
    <xf numFmtId="0" fontId="10" fillId="10" borderId="1" xfId="1" applyFont="1" applyFill="1" applyBorder="1" applyAlignment="1">
      <alignment vertical="center" wrapText="1"/>
    </xf>
    <xf numFmtId="2" fontId="10" fillId="11" borderId="1" xfId="1" applyNumberFormat="1" applyFont="1" applyFill="1" applyBorder="1" applyAlignment="1">
      <alignment horizontal="center" vertical="center"/>
    </xf>
    <xf numFmtId="1" fontId="10" fillId="11" borderId="1" xfId="1" applyNumberFormat="1" applyFont="1" applyFill="1" applyBorder="1" applyAlignment="1">
      <alignment horizontal="center" vertical="center"/>
    </xf>
    <xf numFmtId="0" fontId="12" fillId="7" borderId="5" xfId="1" applyFont="1" applyFill="1" applyBorder="1" applyAlignment="1">
      <alignment horizontal="center" wrapText="1"/>
    </xf>
    <xf numFmtId="0" fontId="12" fillId="13" borderId="1" xfId="1" applyFont="1" applyFill="1" applyBorder="1" applyAlignment="1">
      <alignment horizontal="center" vertical="center" wrapText="1"/>
    </xf>
    <xf numFmtId="0" fontId="12" fillId="13" borderId="6" xfId="1" applyFont="1" applyFill="1" applyBorder="1" applyAlignment="1">
      <alignment horizontal="center" vertical="center" wrapText="1"/>
    </xf>
    <xf numFmtId="0" fontId="12" fillId="7"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8" fillId="10" borderId="1" xfId="1" applyFont="1" applyFill="1" applyBorder="1" applyAlignment="1">
      <alignment horizontal="center" vertical="center" wrapText="1"/>
    </xf>
    <xf numFmtId="0" fontId="13" fillId="13" borderId="1" xfId="1" applyFont="1" applyFill="1" applyBorder="1" applyAlignment="1">
      <alignment horizontal="center" vertical="center" wrapText="1"/>
    </xf>
    <xf numFmtId="0" fontId="12" fillId="13" borderId="1" xfId="1" applyFont="1" applyFill="1" applyBorder="1" applyAlignment="1">
      <alignment horizontal="left" vertical="center" wrapText="1"/>
    </xf>
    <xf numFmtId="0" fontId="12" fillId="7"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7" fillId="0" borderId="1" xfId="1" applyFont="1" applyBorder="1" applyAlignment="1">
      <alignment vertical="center" wrapText="1"/>
    </xf>
    <xf numFmtId="0" fontId="13" fillId="13" borderId="2" xfId="1" applyFont="1" applyFill="1" applyBorder="1" applyAlignment="1">
      <alignment horizontal="center" vertical="center" wrapText="1"/>
    </xf>
    <xf numFmtId="0" fontId="17" fillId="0" borderId="17" xfId="1" applyFont="1" applyBorder="1" applyAlignment="1">
      <alignment horizontal="center" vertical="center" wrapText="1"/>
    </xf>
    <xf numFmtId="0" fontId="10" fillId="0" borderId="1" xfId="1" applyFont="1" applyFill="1" applyBorder="1" applyAlignment="1">
      <alignment horizontal="center" vertical="center" wrapText="1"/>
    </xf>
    <xf numFmtId="0" fontId="29" fillId="0" borderId="0" xfId="1" applyFont="1" applyAlignment="1">
      <alignment horizontal="left" vertical="center"/>
    </xf>
    <xf numFmtId="0" fontId="12" fillId="7" borderId="2" xfId="1" applyFont="1" applyFill="1" applyBorder="1" applyAlignment="1">
      <alignment horizontal="center" vertical="center" wrapText="1"/>
    </xf>
    <xf numFmtId="0" fontId="13" fillId="0" borderId="6" xfId="1" applyFont="1" applyBorder="1" applyAlignment="1">
      <alignment horizontal="center" vertical="center" wrapText="1"/>
    </xf>
    <xf numFmtId="0" fontId="31" fillId="0" borderId="0" xfId="0" applyFont="1" applyAlignment="1" applyProtection="1">
      <alignment vertical="center"/>
    </xf>
    <xf numFmtId="0" fontId="0" fillId="0" borderId="0" xfId="0" applyAlignment="1">
      <alignment vertical="center"/>
    </xf>
    <xf numFmtId="0" fontId="10" fillId="6" borderId="1" xfId="0" applyFont="1" applyFill="1" applyBorder="1" applyAlignment="1">
      <alignment vertical="center" wrapText="1"/>
    </xf>
    <xf numFmtId="0" fontId="10" fillId="14" borderId="1" xfId="0" applyFont="1" applyFill="1" applyBorder="1" applyAlignment="1">
      <alignment vertical="center" wrapText="1"/>
    </xf>
    <xf numFmtId="0" fontId="10" fillId="15" borderId="1" xfId="0" applyFont="1" applyFill="1" applyBorder="1" applyAlignment="1">
      <alignment vertical="center" wrapText="1"/>
    </xf>
    <xf numFmtId="0" fontId="12" fillId="10" borderId="1" xfId="1" applyFont="1" applyFill="1" applyBorder="1" applyAlignment="1">
      <alignment horizontal="center" vertical="center" wrapText="1"/>
    </xf>
    <xf numFmtId="0" fontId="32" fillId="9" borderId="1" xfId="0" applyFont="1" applyFill="1" applyBorder="1" applyAlignment="1">
      <alignment horizontal="center" vertical="center" wrapText="1"/>
    </xf>
    <xf numFmtId="0" fontId="1" fillId="9" borderId="1" xfId="0" applyFont="1" applyFill="1" applyBorder="1" applyAlignment="1">
      <alignment horizontal="center" vertical="center"/>
    </xf>
    <xf numFmtId="0" fontId="0" fillId="14" borderId="1" xfId="0" applyFill="1" applyBorder="1"/>
    <xf numFmtId="0" fontId="0" fillId="15" borderId="1" xfId="0" applyFill="1" applyBorder="1"/>
    <xf numFmtId="0" fontId="0" fillId="6" borderId="1" xfId="0" applyFill="1" applyBorder="1"/>
    <xf numFmtId="0" fontId="1" fillId="9" borderId="1" xfId="0" applyFont="1" applyFill="1" applyBorder="1" applyAlignment="1">
      <alignment horizontal="center"/>
    </xf>
    <xf numFmtId="0" fontId="17" fillId="4" borderId="1" xfId="0" applyFont="1" applyFill="1" applyBorder="1" applyAlignment="1">
      <alignment vertical="center" wrapText="1"/>
    </xf>
    <xf numFmtId="0" fontId="17" fillId="0" borderId="1" xfId="0" applyFont="1" applyFill="1" applyBorder="1" applyAlignment="1" applyProtection="1">
      <alignment vertical="center" wrapText="1"/>
    </xf>
    <xf numFmtId="0" fontId="0" fillId="0" borderId="1" xfId="0" applyFont="1" applyBorder="1" applyAlignment="1" applyProtection="1">
      <alignment vertical="center" wrapText="1"/>
    </xf>
    <xf numFmtId="0" fontId="33" fillId="13" borderId="1" xfId="1" applyFont="1" applyFill="1" applyBorder="1" applyAlignment="1">
      <alignment horizontal="center" vertical="center" wrapText="1"/>
    </xf>
    <xf numFmtId="0" fontId="33" fillId="13" borderId="6" xfId="1" applyFont="1" applyFill="1" applyBorder="1" applyAlignment="1">
      <alignment horizontal="center" vertical="center" wrapText="1"/>
    </xf>
    <xf numFmtId="0" fontId="0" fillId="8" borderId="3" xfId="0" applyFill="1" applyBorder="1" applyAlignment="1">
      <alignment horizontal="center" vertical="center" wrapText="1"/>
    </xf>
    <xf numFmtId="0" fontId="35" fillId="16" borderId="21" xfId="0" applyFont="1" applyFill="1" applyBorder="1" applyAlignment="1">
      <alignment horizontal="center" vertical="center" wrapText="1"/>
    </xf>
    <xf numFmtId="0" fontId="34" fillId="18" borderId="23" xfId="0" applyFont="1" applyFill="1" applyBorder="1" applyAlignment="1">
      <alignment horizontal="center" vertical="center" wrapText="1"/>
    </xf>
    <xf numFmtId="0" fontId="34" fillId="19" borderId="23" xfId="0" applyFont="1" applyFill="1" applyBorder="1" applyAlignment="1">
      <alignment horizontal="center" vertical="center" wrapText="1"/>
    </xf>
    <xf numFmtId="0" fontId="34" fillId="20" borderId="23" xfId="0" applyFont="1" applyFill="1" applyBorder="1" applyAlignment="1">
      <alignment horizontal="center" vertical="center" wrapText="1"/>
    </xf>
    <xf numFmtId="0" fontId="34" fillId="20" borderId="24" xfId="0" applyFont="1" applyFill="1" applyBorder="1" applyAlignment="1">
      <alignment horizontal="center" vertical="center" wrapText="1"/>
    </xf>
    <xf numFmtId="0" fontId="34" fillId="18" borderId="25" xfId="0" applyFont="1" applyFill="1" applyBorder="1" applyAlignment="1">
      <alignment horizontal="center" vertical="center" wrapText="1"/>
    </xf>
    <xf numFmtId="0" fontId="36" fillId="0" borderId="23" xfId="0" applyFont="1" applyFill="1" applyBorder="1" applyAlignment="1">
      <alignment horizontal="center" vertical="center"/>
    </xf>
    <xf numFmtId="0" fontId="36" fillId="0" borderId="23" xfId="0" applyFont="1" applyFill="1" applyBorder="1" applyAlignment="1">
      <alignment vertical="center" wrapText="1"/>
    </xf>
    <xf numFmtId="0" fontId="36" fillId="21" borderId="23" xfId="0" applyFont="1" applyFill="1" applyBorder="1" applyAlignment="1">
      <alignment vertical="center" wrapText="1"/>
    </xf>
    <xf numFmtId="0" fontId="36" fillId="21" borderId="24" xfId="0" applyFont="1" applyFill="1" applyBorder="1" applyAlignment="1">
      <alignment horizontal="center" vertical="center"/>
    </xf>
    <xf numFmtId="1" fontId="36" fillId="22" borderId="23" xfId="0" applyNumberFormat="1" applyFont="1" applyFill="1" applyBorder="1" applyAlignment="1">
      <alignment horizontal="center" vertical="center"/>
    </xf>
    <xf numFmtId="0" fontId="36" fillId="23" borderId="23" xfId="0" applyFont="1" applyFill="1" applyBorder="1" applyAlignment="1">
      <alignment horizontal="center" vertical="center"/>
    </xf>
    <xf numFmtId="0" fontId="36" fillId="21" borderId="23" xfId="0" applyFont="1" applyFill="1" applyBorder="1" applyAlignment="1">
      <alignment horizontal="center" vertical="center"/>
    </xf>
    <xf numFmtId="0" fontId="35" fillId="24" borderId="3" xfId="0" applyFont="1" applyFill="1" applyBorder="1" applyAlignment="1">
      <alignment horizontal="center" vertical="center" wrapText="1"/>
    </xf>
    <xf numFmtId="0" fontId="34" fillId="26" borderId="1" xfId="1" applyFont="1" applyFill="1" applyBorder="1" applyAlignment="1">
      <alignment horizontal="center" vertical="center" wrapText="1"/>
    </xf>
    <xf numFmtId="0" fontId="34" fillId="27" borderId="1" xfId="1" applyFont="1" applyFill="1" applyBorder="1" applyAlignment="1">
      <alignment horizontal="center" vertical="center" wrapText="1"/>
    </xf>
    <xf numFmtId="0" fontId="34" fillId="28" borderId="1" xfId="1" applyFont="1" applyFill="1" applyBorder="1" applyAlignment="1">
      <alignment horizontal="center" vertical="center" wrapText="1"/>
    </xf>
    <xf numFmtId="0" fontId="34" fillId="28" borderId="6" xfId="1" applyFont="1" applyFill="1" applyBorder="1" applyAlignment="1">
      <alignment horizontal="center" vertical="center" wrapText="1"/>
    </xf>
    <xf numFmtId="0" fontId="34" fillId="26" borderId="18" xfId="1" applyFont="1" applyFill="1" applyBorder="1" applyAlignment="1">
      <alignment horizontal="center" vertical="center" wrapText="1"/>
    </xf>
    <xf numFmtId="0" fontId="36" fillId="0" borderId="1" xfId="1" applyFont="1" applyFill="1" applyBorder="1" applyAlignment="1">
      <alignment horizontal="center" vertical="center"/>
    </xf>
    <xf numFmtId="0" fontId="39" fillId="0" borderId="1" xfId="1" applyFont="1" applyFill="1" applyBorder="1" applyAlignment="1">
      <alignment vertical="center" wrapText="1"/>
    </xf>
    <xf numFmtId="0" fontId="36" fillId="29" borderId="1" xfId="1" applyFont="1" applyFill="1" applyBorder="1" applyAlignment="1">
      <alignment vertical="center" wrapText="1"/>
    </xf>
    <xf numFmtId="0" fontId="36" fillId="29" borderId="6" xfId="1" applyFont="1" applyFill="1" applyBorder="1" applyAlignment="1">
      <alignment horizontal="center" vertical="center"/>
    </xf>
    <xf numFmtId="1" fontId="36" fillId="30" borderId="1" xfId="1" applyNumberFormat="1" applyFont="1" applyFill="1" applyBorder="1" applyAlignment="1">
      <alignment horizontal="center" vertical="center"/>
    </xf>
    <xf numFmtId="0" fontId="36" fillId="31" borderId="1" xfId="1" applyFont="1" applyFill="1" applyBorder="1" applyAlignment="1">
      <alignment horizontal="center" vertical="center"/>
    </xf>
    <xf numFmtId="0" fontId="36" fillId="29" borderId="1" xfId="1" applyFont="1" applyFill="1" applyBorder="1" applyAlignment="1">
      <alignment horizontal="center" vertical="center"/>
    </xf>
    <xf numFmtId="0" fontId="40" fillId="29" borderId="1" xfId="1" applyFont="1" applyFill="1" applyBorder="1" applyAlignment="1">
      <alignment vertical="center" wrapText="1"/>
    </xf>
    <xf numFmtId="0" fontId="38" fillId="0" borderId="1" xfId="1" applyFont="1" applyFill="1" applyBorder="1" applyAlignment="1">
      <alignment vertical="center" wrapText="1"/>
    </xf>
    <xf numFmtId="0" fontId="39" fillId="32" borderId="1" xfId="1" applyFont="1" applyFill="1" applyBorder="1" applyAlignment="1">
      <alignment vertical="center" wrapText="1"/>
    </xf>
    <xf numFmtId="0" fontId="36" fillId="33" borderId="1" xfId="1" applyFont="1" applyFill="1" applyBorder="1" applyAlignment="1">
      <alignment vertical="center" wrapText="1"/>
    </xf>
    <xf numFmtId="0" fontId="36" fillId="33" borderId="6" xfId="1" applyFont="1" applyFill="1" applyBorder="1" applyAlignment="1">
      <alignment horizontal="center" vertical="center"/>
    </xf>
    <xf numFmtId="1" fontId="36" fillId="32" borderId="1" xfId="1" applyNumberFormat="1" applyFont="1" applyFill="1" applyBorder="1" applyAlignment="1">
      <alignment horizontal="center" vertical="center"/>
    </xf>
    <xf numFmtId="0" fontId="36" fillId="32" borderId="1" xfId="1" applyFont="1" applyFill="1" applyBorder="1" applyAlignment="1">
      <alignment horizontal="center" vertical="center"/>
    </xf>
    <xf numFmtId="0" fontId="39" fillId="34" borderId="1" xfId="1" applyFont="1" applyFill="1" applyBorder="1" applyAlignment="1">
      <alignment vertical="center" wrapText="1"/>
    </xf>
    <xf numFmtId="0" fontId="38" fillId="34" borderId="1" xfId="1" applyFont="1" applyFill="1" applyBorder="1" applyAlignment="1">
      <alignment vertical="center" wrapText="1"/>
    </xf>
    <xf numFmtId="0" fontId="34" fillId="0" borderId="0" xfId="0" applyFont="1" applyFill="1" applyBorder="1" applyAlignment="1">
      <alignment horizontal="justify" vertical="center"/>
    </xf>
    <xf numFmtId="0" fontId="10" fillId="35" borderId="1" xfId="1" applyFont="1" applyFill="1" applyBorder="1" applyAlignment="1">
      <alignment horizontal="center" vertical="center"/>
    </xf>
    <xf numFmtId="0" fontId="17" fillId="15" borderId="1" xfId="1" applyFont="1" applyFill="1" applyBorder="1" applyAlignment="1">
      <alignment vertical="center" wrapText="1"/>
    </xf>
    <xf numFmtId="0" fontId="0" fillId="0" borderId="0" xfId="0" applyAlignment="1">
      <alignment shrinkToFit="1"/>
    </xf>
    <xf numFmtId="0" fontId="12" fillId="5" borderId="1" xfId="1" applyFont="1" applyFill="1" applyBorder="1" applyAlignment="1">
      <alignment horizontal="center" vertical="center" wrapText="1"/>
    </xf>
    <xf numFmtId="1" fontId="36" fillId="22" borderId="20" xfId="0" applyNumberFormat="1" applyFont="1" applyFill="1" applyBorder="1" applyAlignment="1">
      <alignment horizontal="center" vertical="center"/>
    </xf>
    <xf numFmtId="0" fontId="0" fillId="5" borderId="1" xfId="0" applyFill="1" applyBorder="1" applyAlignment="1">
      <alignment horizontal="center" vertical="center"/>
    </xf>
    <xf numFmtId="0" fontId="0" fillId="5" borderId="6" xfId="0" applyFill="1" applyBorder="1" applyAlignment="1">
      <alignment horizontal="center" vertical="center"/>
    </xf>
    <xf numFmtId="0" fontId="41" fillId="5" borderId="27" xfId="0" applyFont="1" applyFill="1" applyBorder="1" applyAlignment="1">
      <alignment horizontal="center" vertical="center"/>
    </xf>
    <xf numFmtId="1" fontId="36" fillId="22" borderId="28" xfId="0" applyNumberFormat="1" applyFont="1" applyFill="1" applyBorder="1" applyAlignment="1">
      <alignment horizontal="center" vertical="center"/>
    </xf>
    <xf numFmtId="0" fontId="12" fillId="10" borderId="27" xfId="1" applyFont="1" applyFill="1" applyBorder="1" applyAlignment="1">
      <alignment horizontal="center" vertical="center" wrapText="1"/>
    </xf>
    <xf numFmtId="1" fontId="36" fillId="30" borderId="6" xfId="1" applyNumberFormat="1" applyFont="1" applyFill="1" applyBorder="1" applyAlignment="1">
      <alignment horizontal="center" vertical="center"/>
    </xf>
    <xf numFmtId="0" fontId="12" fillId="10" borderId="29" xfId="1" applyFont="1" applyFill="1" applyBorder="1" applyAlignment="1">
      <alignment horizontal="center" vertical="center" wrapText="1"/>
    </xf>
    <xf numFmtId="0" fontId="0" fillId="5" borderId="27" xfId="0" applyFill="1" applyBorder="1" applyAlignment="1">
      <alignment horizontal="center" vertical="center"/>
    </xf>
    <xf numFmtId="1" fontId="0" fillId="5" borderId="1" xfId="0" applyNumberFormat="1" applyFill="1" applyBorder="1" applyAlignment="1">
      <alignment horizontal="center" vertical="center"/>
    </xf>
    <xf numFmtId="0" fontId="0" fillId="0" borderId="0" xfId="0" applyFont="1" applyAlignment="1" applyProtection="1">
      <alignment vertical="top" wrapText="1"/>
    </xf>
    <xf numFmtId="0" fontId="0" fillId="0" borderId="0" xfId="0" applyAlignment="1">
      <alignment vertical="top" wrapText="1"/>
    </xf>
    <xf numFmtId="0" fontId="2" fillId="2" borderId="0" xfId="0" applyFont="1" applyFill="1" applyAlignment="1" applyProtection="1">
      <alignment vertical="center" wrapText="1"/>
    </xf>
    <xf numFmtId="0" fontId="0" fillId="0" borderId="0" xfId="0" applyAlignment="1">
      <alignment vertical="center" wrapText="1"/>
    </xf>
    <xf numFmtId="0" fontId="0" fillId="0" borderId="0" xfId="0" applyFont="1" applyAlignment="1" applyProtection="1">
      <alignment vertical="center" wrapText="1"/>
    </xf>
    <xf numFmtId="0" fontId="27" fillId="0" borderId="0" xfId="0" applyFont="1" applyAlignment="1" applyProtection="1">
      <alignment vertical="center" wrapText="1"/>
    </xf>
    <xf numFmtId="0" fontId="27" fillId="0" borderId="0" xfId="0" applyFont="1" applyAlignment="1">
      <alignment vertical="center" wrapText="1"/>
    </xf>
    <xf numFmtId="0" fontId="5" fillId="0" borderId="0" xfId="0" applyFont="1" applyAlignment="1" applyProtection="1">
      <alignment vertical="top" wrapText="1"/>
    </xf>
    <xf numFmtId="0" fontId="0" fillId="0" borderId="1" xfId="0" applyFont="1" applyBorder="1" applyAlignment="1" applyProtection="1">
      <alignment vertical="center" wrapText="1"/>
    </xf>
    <xf numFmtId="0" fontId="0" fillId="0" borderId="1" xfId="0" applyFont="1" applyBorder="1" applyAlignment="1">
      <alignment vertical="center" wrapText="1"/>
    </xf>
    <xf numFmtId="0" fontId="27" fillId="0" borderId="0" xfId="0" applyFont="1" applyAlignment="1">
      <alignment horizontal="justify" vertical="center" wrapText="1"/>
    </xf>
    <xf numFmtId="0" fontId="27" fillId="0" borderId="0" xfId="0" applyFont="1" applyAlignment="1">
      <alignment wrapText="1"/>
    </xf>
    <xf numFmtId="0" fontId="0" fillId="0" borderId="0" xfId="0" applyAlignment="1">
      <alignment wrapText="1"/>
    </xf>
    <xf numFmtId="0" fontId="1" fillId="0" borderId="1" xfId="0" applyFont="1" applyBorder="1" applyAlignment="1" applyProtection="1">
      <alignment horizontal="left" vertical="center" wrapText="1"/>
    </xf>
    <xf numFmtId="0" fontId="0" fillId="0" borderId="2" xfId="0" applyFont="1" applyBorder="1" applyAlignment="1" applyProtection="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6" fillId="10" borderId="2" xfId="1" applyFont="1" applyFill="1" applyBorder="1" applyAlignment="1">
      <alignment horizontal="center" vertical="center" wrapText="1"/>
    </xf>
    <xf numFmtId="0" fontId="22" fillId="10" borderId="3" xfId="0" applyFont="1" applyFill="1" applyBorder="1" applyAlignment="1">
      <alignment horizontal="center" vertical="center" wrapText="1"/>
    </xf>
    <xf numFmtId="0" fontId="22" fillId="10" borderId="4"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8"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pplyProtection="1">
      <alignment vertical="center" wrapText="1"/>
    </xf>
    <xf numFmtId="0" fontId="0" fillId="0" borderId="1" xfId="0" applyFont="1" applyBorder="1" applyAlignment="1" applyProtection="1">
      <alignment vertical="top" wrapText="1"/>
    </xf>
    <xf numFmtId="0" fontId="0" fillId="0" borderId="1" xfId="0" applyFont="1" applyBorder="1" applyAlignment="1">
      <alignment vertical="top" wrapText="1"/>
    </xf>
    <xf numFmtId="0" fontId="13" fillId="12" borderId="2" xfId="1" applyFont="1" applyFill="1" applyBorder="1" applyAlignment="1">
      <alignment horizontal="center" vertical="center" wrapText="1"/>
    </xf>
    <xf numFmtId="0" fontId="13" fillId="12" borderId="3" xfId="1" applyFont="1" applyFill="1" applyBorder="1" applyAlignment="1">
      <alignment horizontal="center" vertical="center" wrapText="1"/>
    </xf>
    <xf numFmtId="0" fontId="13" fillId="12" borderId="4" xfId="1" applyFont="1" applyFill="1" applyBorder="1" applyAlignment="1">
      <alignment horizontal="center" vertical="center" wrapText="1"/>
    </xf>
    <xf numFmtId="0" fontId="13" fillId="8" borderId="2" xfId="1" applyFont="1" applyFill="1" applyBorder="1" applyAlignment="1">
      <alignment horizontal="center" vertical="center" wrapText="1"/>
    </xf>
    <xf numFmtId="0" fontId="0" fillId="8" borderId="3" xfId="0" applyFill="1" applyBorder="1" applyAlignment="1">
      <alignment horizontal="center" vertical="center" wrapText="1"/>
    </xf>
    <xf numFmtId="0" fontId="0" fillId="12" borderId="3" xfId="0" applyFill="1" applyBorder="1" applyAlignment="1">
      <alignment horizontal="center" vertical="center" wrapText="1"/>
    </xf>
    <xf numFmtId="0" fontId="0" fillId="12" borderId="4" xfId="0" applyFill="1" applyBorder="1" applyAlignment="1">
      <alignment horizontal="center" vertical="center" wrapText="1"/>
    </xf>
    <xf numFmtId="0" fontId="13" fillId="8" borderId="3" xfId="1" applyFont="1" applyFill="1" applyBorder="1" applyAlignment="1">
      <alignment horizontal="center" vertical="center" wrapText="1"/>
    </xf>
    <xf numFmtId="0" fontId="13" fillId="8" borderId="4" xfId="1" applyFont="1" applyFill="1" applyBorder="1" applyAlignment="1">
      <alignment horizontal="center" vertical="center" wrapText="1"/>
    </xf>
    <xf numFmtId="0" fontId="13" fillId="12" borderId="7" xfId="1" applyFont="1" applyFill="1" applyBorder="1" applyAlignment="1">
      <alignment horizontal="center" wrapText="1"/>
    </xf>
    <xf numFmtId="0" fontId="13" fillId="12" borderId="8" xfId="1" applyFont="1" applyFill="1" applyBorder="1" applyAlignment="1">
      <alignment horizontal="center" wrapText="1"/>
    </xf>
    <xf numFmtId="0" fontId="13" fillId="12" borderId="9" xfId="1" applyFont="1" applyFill="1" applyBorder="1" applyAlignment="1">
      <alignment horizontal="center" wrapText="1"/>
    </xf>
    <xf numFmtId="0" fontId="13" fillId="12" borderId="10" xfId="1" applyFont="1" applyFill="1" applyBorder="1" applyAlignment="1">
      <alignment horizontal="center" wrapText="1"/>
    </xf>
    <xf numFmtId="0" fontId="12" fillId="7" borderId="11" xfId="1" applyFont="1" applyFill="1" applyBorder="1" applyAlignment="1">
      <alignment horizontal="center" vertical="center" wrapText="1"/>
    </xf>
    <xf numFmtId="0" fontId="10" fillId="7" borderId="4" xfId="1" applyFont="1" applyFill="1" applyBorder="1" applyAlignment="1">
      <alignment horizontal="center" vertical="center" wrapText="1"/>
    </xf>
    <xf numFmtId="0" fontId="12" fillId="7" borderId="2" xfId="1" applyFont="1" applyFill="1" applyBorder="1" applyAlignment="1">
      <alignment horizontal="center" vertical="center" wrapText="1"/>
    </xf>
    <xf numFmtId="0" fontId="12" fillId="7" borderId="4" xfId="1" applyFont="1" applyFill="1" applyBorder="1" applyAlignment="1">
      <alignment horizontal="center" vertical="center" wrapText="1"/>
    </xf>
    <xf numFmtId="0" fontId="12" fillId="5" borderId="12" xfId="1" applyFont="1" applyFill="1" applyBorder="1" applyAlignment="1">
      <alignment horizontal="center" vertical="center"/>
    </xf>
    <xf numFmtId="0" fontId="10" fillId="5" borderId="13" xfId="1" applyFont="1" applyFill="1" applyBorder="1" applyAlignment="1">
      <alignment horizontal="center" vertical="center"/>
    </xf>
    <xf numFmtId="0" fontId="12" fillId="5" borderId="15" xfId="1" applyFont="1" applyFill="1" applyBorder="1" applyAlignment="1">
      <alignment horizontal="center" vertical="center" wrapText="1"/>
    </xf>
    <xf numFmtId="0" fontId="12" fillId="5" borderId="13" xfId="1" applyFont="1" applyFill="1" applyBorder="1" applyAlignment="1">
      <alignment horizontal="center" vertical="center" wrapText="1"/>
    </xf>
    <xf numFmtId="0" fontId="13" fillId="36" borderId="26" xfId="1" applyFont="1" applyFill="1" applyBorder="1" applyAlignment="1">
      <alignment horizontal="center" vertical="center" wrapText="1"/>
    </xf>
    <xf numFmtId="0" fontId="13" fillId="36" borderId="4" xfId="1" applyFont="1" applyFill="1" applyBorder="1" applyAlignment="1">
      <alignment horizontal="center" vertical="center" wrapText="1"/>
    </xf>
    <xf numFmtId="0" fontId="34" fillId="17" borderId="20" xfId="0" applyFont="1" applyFill="1" applyBorder="1" applyAlignment="1">
      <alignment horizontal="center" vertical="center" wrapText="1"/>
    </xf>
    <xf numFmtId="0" fontId="8" fillId="0" borderId="21" xfId="0" applyFont="1" applyFill="1" applyBorder="1"/>
    <xf numFmtId="0" fontId="8" fillId="0" borderId="22" xfId="0" applyFont="1" applyFill="1" applyBorder="1"/>
    <xf numFmtId="0" fontId="34" fillId="16" borderId="20" xfId="0" applyFont="1" applyFill="1" applyBorder="1" applyAlignment="1">
      <alignment horizontal="center" vertical="center" wrapText="1"/>
    </xf>
    <xf numFmtId="0" fontId="38" fillId="25" borderId="2" xfId="1" applyFont="1" applyFill="1" applyBorder="1" applyAlignment="1">
      <alignment horizontal="center" vertical="center" wrapText="1"/>
    </xf>
    <xf numFmtId="0" fontId="38" fillId="25" borderId="3" xfId="1" applyFont="1" applyFill="1" applyBorder="1" applyAlignment="1">
      <alignment horizontal="center" vertical="center" wrapText="1"/>
    </xf>
    <xf numFmtId="0" fontId="38" fillId="25" borderId="4" xfId="1" applyFont="1" applyFill="1" applyBorder="1" applyAlignment="1">
      <alignment horizontal="center" vertical="center" wrapText="1"/>
    </xf>
    <xf numFmtId="0" fontId="38" fillId="24" borderId="2" xfId="1" applyFont="1" applyFill="1" applyBorder="1" applyAlignment="1">
      <alignment horizontal="center" vertical="center" wrapText="1"/>
    </xf>
    <xf numFmtId="0" fontId="35" fillId="24" borderId="3" xfId="0" applyFont="1" applyFill="1" applyBorder="1" applyAlignment="1">
      <alignment horizontal="center" vertical="center" wrapText="1"/>
    </xf>
    <xf numFmtId="0" fontId="35" fillId="25" borderId="3" xfId="0" applyFont="1" applyFill="1" applyBorder="1" applyAlignment="1">
      <alignment horizontal="center" vertical="center" wrapText="1"/>
    </xf>
    <xf numFmtId="0" fontId="35" fillId="25" borderId="4" xfId="0" applyFont="1" applyFill="1" applyBorder="1" applyAlignment="1">
      <alignment horizontal="center" vertical="center" wrapText="1"/>
    </xf>
    <xf numFmtId="0" fontId="38" fillId="24" borderId="3" xfId="1" applyFont="1" applyFill="1" applyBorder="1" applyAlignment="1">
      <alignment horizontal="center" vertical="center" wrapText="1"/>
    </xf>
    <xf numFmtId="0" fontId="38" fillId="24" borderId="4" xfId="1" applyFont="1" applyFill="1" applyBorder="1" applyAlignment="1">
      <alignment horizontal="center" vertical="center" wrapText="1"/>
    </xf>
  </cellXfs>
  <cellStyles count="3">
    <cellStyle name="Hipervínculo" xfId="2" builtinId="8"/>
    <cellStyle name="Normal" xfId="0" builtinId="0"/>
    <cellStyle name="Normal 2" xfId="1"/>
  </cellStyles>
  <dxfs count="641">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C6EFCE"/>
        </patternFill>
      </fill>
    </dxf>
    <dxf>
      <fill>
        <patternFill>
          <bgColor rgb="FFFFEB9C"/>
        </patternFill>
      </fill>
    </dxf>
    <dxf>
      <fill>
        <patternFill>
          <bgColor rgb="FFFFC7CE"/>
        </patternFill>
      </fill>
    </dxf>
    <dxf>
      <fill>
        <patternFill>
          <bgColor rgb="FF92D050"/>
        </patternFill>
      </fill>
    </dxf>
    <dxf>
      <fill>
        <patternFill>
          <bgColor rgb="FFFFC000"/>
        </patternFill>
      </fill>
    </dxf>
    <dxf>
      <fill>
        <patternFill>
          <bgColor rgb="FFFF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C6EFCE"/>
        </patternFill>
      </fill>
    </dxf>
    <dxf>
      <fill>
        <patternFill>
          <bgColor rgb="FFFFEB9C"/>
        </patternFill>
      </fill>
    </dxf>
    <dxf>
      <fill>
        <patternFill>
          <bgColor rgb="FFFFC7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C6EFCE"/>
          <bgColor rgb="FFC6EFCE"/>
        </patternFill>
      </fill>
    </dxf>
    <dxf>
      <fill>
        <patternFill patternType="solid">
          <fgColor rgb="FFFFEB9C"/>
          <bgColor rgb="FFFFEB9C"/>
        </patternFill>
      </fill>
    </dxf>
    <dxf>
      <fill>
        <patternFill patternType="solid">
          <fgColor rgb="FFFFC7CE"/>
          <bgColor rgb="FFFFC7CE"/>
        </patternFill>
      </fill>
    </dxf>
    <dxf>
      <fill>
        <patternFill patternType="solid">
          <fgColor rgb="FFC6EFCE"/>
          <bgColor rgb="FFC6EFCE"/>
        </patternFill>
      </fill>
    </dxf>
    <dxf>
      <fill>
        <patternFill patternType="solid">
          <fgColor rgb="FFFFEB9C"/>
          <bgColor rgb="FFFFEB9C"/>
        </patternFill>
      </fill>
    </dxf>
    <dxf>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ill>
        <patternFill patternType="solid">
          <fgColor rgb="FFC6EFCE"/>
          <bgColor rgb="FFC6EFCE"/>
        </patternFill>
      </fill>
    </dxf>
    <dxf>
      <fill>
        <patternFill patternType="solid">
          <fgColor rgb="FFFFEB9C"/>
          <bgColor rgb="FFFFEB9C"/>
        </patternFill>
      </fill>
    </dxf>
    <dxf>
      <fill>
        <patternFill patternType="solid">
          <fgColor rgb="FFFFC7CE"/>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s>
  <tableStyles count="0" defaultTableStyle="TableStyleMedium2" defaultPivotStyle="PivotStyleLight16"/>
  <colors>
    <mruColors>
      <color rgb="FF0F9D16"/>
      <color rgb="FFFF3300"/>
      <color rgb="FFC6EFCE"/>
      <color rgb="FFFFEB9C"/>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600075</xdr:colOff>
      <xdr:row>21</xdr:row>
      <xdr:rowOff>57150</xdr:rowOff>
    </xdr:from>
    <xdr:to>
      <xdr:col>9</xdr:col>
      <xdr:colOff>38101</xdr:colOff>
      <xdr:row>31</xdr:row>
      <xdr:rowOff>57151</xdr:rowOff>
    </xdr:to>
    <xdr:sp macro="" textlink="">
      <xdr:nvSpPr>
        <xdr:cNvPr id="3" name="CuadroTexto 2"/>
        <xdr:cNvSpPr txBox="1"/>
      </xdr:nvSpPr>
      <xdr:spPr>
        <a:xfrm>
          <a:off x="600075" y="9677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cretaria/02.%20Iniciativas%20SNCA/02.%20Instrucciones%20y%20recomendaciones/2021/P284-2021-INI02%20Gu&#237;as%20Marco%20PRTR/CONTRATACI&#211;N%20Evaluaci&#243;n%20riesgo%20de%20fraude%20DGREGIO-UAF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TRIZ%20UAL%20SUBVENCIONES%20(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i%20unidad/plan%20antifraude/ual/20220601%20MATRIZ%20UAL%20RRHH%20Enviada%20a%20COM_ANTIFRAUD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20unidad/plan%20antifraude/ual/MATRIZ%20UAL-%20intervenci&#243;n%20&#225;rea%20tesorer&#237;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20unidad/plan%20antifraude/ual/MATRIZ%20UAL%20S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ación"/>
      <sheetName val="PR1"/>
      <sheetName val="PR2"/>
      <sheetName val="PR3"/>
      <sheetName val="PR4"/>
      <sheetName val="PR5"/>
      <sheetName val="PR6"/>
      <sheetName val="PR7"/>
      <sheetName val="PR8"/>
      <sheetName val="PR9"/>
      <sheetName val="PRX"/>
    </sheetNames>
    <sheetDataSet>
      <sheetData sheetId="0"/>
      <sheetData sheetId="1">
        <row r="54">
          <cell r="B54">
            <v>1</v>
          </cell>
          <cell r="C54">
            <v>-1</v>
          </cell>
        </row>
        <row r="55">
          <cell r="B55">
            <v>2</v>
          </cell>
          <cell r="C55">
            <v>-2</v>
          </cell>
        </row>
        <row r="56">
          <cell r="B56">
            <v>3</v>
          </cell>
          <cell r="C56">
            <v>-3</v>
          </cell>
        </row>
        <row r="57">
          <cell r="B57">
            <v>4</v>
          </cell>
          <cell r="C57">
            <v>-4</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ó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ó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ó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ón"/>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topLeftCell="A22" zoomScaleNormal="100" workbookViewId="0">
      <selection activeCell="A6" sqref="A6:K11"/>
    </sheetView>
  </sheetViews>
  <sheetFormatPr baseColWidth="10" defaultColWidth="9.140625" defaultRowHeight="15" x14ac:dyDescent="0.25"/>
  <cols>
    <col min="2" max="2" width="43.5703125" customWidth="1"/>
    <col min="3" max="3" width="12.85546875" customWidth="1"/>
    <col min="4" max="4" width="35.28515625" customWidth="1"/>
    <col min="5" max="5" width="63.28515625" customWidth="1"/>
    <col min="7" max="7" width="11.5703125" customWidth="1"/>
  </cols>
  <sheetData>
    <row r="1" spans="1:16" ht="18.75" x14ac:dyDescent="0.3">
      <c r="A1" s="181" t="s">
        <v>50</v>
      </c>
      <c r="B1" s="182"/>
      <c r="C1" s="182"/>
      <c r="D1" s="182"/>
      <c r="E1" s="182"/>
      <c r="F1" s="1"/>
      <c r="G1" s="1"/>
      <c r="H1" s="1"/>
      <c r="I1" s="1"/>
      <c r="J1" s="1"/>
      <c r="K1" s="1"/>
      <c r="L1" s="1"/>
      <c r="M1" s="1"/>
      <c r="N1" s="1"/>
      <c r="O1" s="1"/>
      <c r="P1" s="1"/>
    </row>
    <row r="2" spans="1:16" ht="18.75" x14ac:dyDescent="0.3">
      <c r="A2" s="2"/>
      <c r="B2" s="111"/>
      <c r="C2" s="2"/>
      <c r="D2" s="2"/>
      <c r="E2" s="2"/>
      <c r="F2" s="1"/>
      <c r="G2" s="1"/>
      <c r="H2" s="1"/>
      <c r="I2" s="1"/>
      <c r="J2" s="1"/>
      <c r="K2" s="1"/>
      <c r="L2" s="1"/>
      <c r="M2" s="1"/>
      <c r="N2" s="1"/>
      <c r="O2" s="1"/>
      <c r="P2" s="1"/>
    </row>
    <row r="3" spans="1:16" ht="18.75" x14ac:dyDescent="0.3">
      <c r="A3" s="3" t="s">
        <v>0</v>
      </c>
      <c r="B3" s="2"/>
      <c r="C3" s="2"/>
      <c r="D3" s="2"/>
      <c r="E3" s="2"/>
      <c r="F3" s="1"/>
      <c r="G3" s="1"/>
      <c r="H3" s="1"/>
      <c r="I3" s="1"/>
      <c r="J3" s="1"/>
      <c r="K3" s="1"/>
      <c r="L3" s="1"/>
      <c r="M3" s="1"/>
      <c r="N3" s="1"/>
      <c r="O3" s="1"/>
      <c r="P3" s="1"/>
    </row>
    <row r="4" spans="1:16" ht="18.75" x14ac:dyDescent="0.3">
      <c r="A4" s="3"/>
      <c r="B4" s="2"/>
      <c r="C4" s="2"/>
      <c r="D4" s="2"/>
      <c r="E4" s="2"/>
      <c r="F4" s="1"/>
      <c r="G4" s="1"/>
      <c r="H4" s="1"/>
      <c r="I4" s="1"/>
      <c r="J4" s="1"/>
      <c r="K4" s="1"/>
      <c r="L4" s="1"/>
      <c r="M4" s="1"/>
      <c r="N4" s="1"/>
      <c r="O4" s="1"/>
      <c r="P4" s="1"/>
    </row>
    <row r="5" spans="1:16" ht="18.75" x14ac:dyDescent="0.3">
      <c r="A5" s="4" t="s">
        <v>1</v>
      </c>
      <c r="B5" s="2"/>
      <c r="C5" s="2"/>
      <c r="D5" s="2"/>
      <c r="E5" s="2"/>
      <c r="F5" s="1"/>
      <c r="G5" s="1"/>
      <c r="H5" s="1"/>
      <c r="I5" s="1"/>
      <c r="J5" s="1"/>
      <c r="K5" s="1"/>
      <c r="L5" s="1"/>
      <c r="M5" s="1"/>
      <c r="N5" s="1"/>
      <c r="O5" s="1"/>
      <c r="P5" s="1"/>
    </row>
    <row r="6" spans="1:16" ht="18.75" x14ac:dyDescent="0.3">
      <c r="A6" s="4"/>
      <c r="B6" s="4"/>
      <c r="C6" s="4"/>
      <c r="D6" s="4"/>
      <c r="E6" s="4"/>
      <c r="F6" s="5"/>
      <c r="G6" s="1"/>
      <c r="H6" s="1"/>
      <c r="I6" s="1"/>
      <c r="J6" s="1"/>
      <c r="K6" s="1"/>
      <c r="L6" s="1"/>
      <c r="M6" s="1"/>
      <c r="N6" s="1"/>
      <c r="O6" s="1"/>
      <c r="P6" s="1"/>
    </row>
    <row r="7" spans="1:16" ht="18.75" x14ac:dyDescent="0.3">
      <c r="A7" s="4"/>
      <c r="B7" s="6" t="s">
        <v>555</v>
      </c>
      <c r="C7" s="4"/>
      <c r="D7" s="4"/>
      <c r="E7" s="4"/>
      <c r="F7" s="5"/>
      <c r="G7" s="1"/>
      <c r="H7" s="1"/>
      <c r="I7" s="1"/>
      <c r="J7" s="1"/>
      <c r="K7" s="1"/>
      <c r="L7" s="1"/>
      <c r="M7" s="1"/>
      <c r="N7" s="1"/>
      <c r="O7" s="1"/>
      <c r="P7" s="1"/>
    </row>
    <row r="8" spans="1:16" ht="18.75" x14ac:dyDescent="0.3">
      <c r="A8" s="4"/>
      <c r="B8" s="4" t="s">
        <v>351</v>
      </c>
      <c r="C8" s="4"/>
      <c r="D8" s="4"/>
      <c r="E8" s="4"/>
      <c r="F8" s="5"/>
      <c r="G8" s="1"/>
      <c r="H8" s="1"/>
      <c r="I8" s="1"/>
      <c r="J8" s="1"/>
      <c r="K8" s="1"/>
      <c r="L8" s="1"/>
      <c r="M8" s="1"/>
      <c r="N8" s="1"/>
      <c r="O8" s="1"/>
      <c r="P8" s="1"/>
    </row>
    <row r="9" spans="1:16" ht="18.75" x14ac:dyDescent="0.3">
      <c r="A9" s="4"/>
      <c r="B9" s="4"/>
      <c r="C9" s="4"/>
      <c r="D9" s="4"/>
      <c r="E9" s="4"/>
      <c r="F9" s="5"/>
      <c r="G9" s="1"/>
      <c r="H9" s="1"/>
      <c r="I9" s="1"/>
      <c r="J9" s="1"/>
      <c r="K9" s="1"/>
      <c r="L9" s="1"/>
      <c r="M9" s="1"/>
      <c r="N9" s="1"/>
      <c r="O9" s="1"/>
      <c r="P9" s="1"/>
    </row>
    <row r="10" spans="1:16" ht="18.75" x14ac:dyDescent="0.3">
      <c r="A10" s="4"/>
      <c r="B10" s="183" t="s">
        <v>554</v>
      </c>
      <c r="C10" s="182"/>
      <c r="D10" s="182"/>
      <c r="E10" s="182"/>
      <c r="F10" s="5"/>
      <c r="G10" s="1"/>
      <c r="H10" s="1"/>
      <c r="I10" s="1"/>
      <c r="J10" s="1"/>
      <c r="K10" s="1"/>
      <c r="L10" s="1"/>
      <c r="M10" s="1"/>
      <c r="N10" s="1"/>
      <c r="O10" s="1"/>
      <c r="P10" s="1"/>
    </row>
    <row r="11" spans="1:16" ht="27.75" customHeight="1" x14ac:dyDescent="0.3">
      <c r="A11" s="4"/>
      <c r="B11" s="182"/>
      <c r="C11" s="182"/>
      <c r="D11" s="182"/>
      <c r="E11" s="182"/>
      <c r="F11" s="5"/>
      <c r="G11" s="1"/>
      <c r="H11" s="1"/>
      <c r="I11" s="1"/>
      <c r="J11" s="1"/>
      <c r="K11" s="1"/>
      <c r="L11" s="1"/>
      <c r="M11" s="1"/>
      <c r="N11" s="1"/>
      <c r="O11" s="1"/>
      <c r="P11" s="1"/>
    </row>
    <row r="12" spans="1:16" ht="18.75" x14ac:dyDescent="0.3">
      <c r="A12" s="4"/>
      <c r="B12" s="7"/>
      <c r="C12" s="7"/>
      <c r="D12" s="7"/>
      <c r="E12" s="7"/>
      <c r="F12" s="5"/>
      <c r="G12" s="1"/>
      <c r="H12" s="1"/>
      <c r="I12" s="1"/>
      <c r="J12" s="1"/>
      <c r="K12" s="1"/>
      <c r="L12" s="1"/>
      <c r="M12" s="1"/>
      <c r="N12" s="1"/>
      <c r="O12" s="1"/>
      <c r="P12" s="1"/>
    </row>
    <row r="13" spans="1:16" ht="51" customHeight="1" x14ac:dyDescent="0.3">
      <c r="A13" s="4"/>
      <c r="B13" s="182" t="s">
        <v>364</v>
      </c>
      <c r="C13" s="182"/>
      <c r="D13" s="182"/>
      <c r="E13" s="182"/>
      <c r="F13" s="5"/>
      <c r="G13" s="1"/>
      <c r="H13" s="1"/>
      <c r="I13" s="1"/>
      <c r="J13" s="1"/>
      <c r="K13" s="1"/>
      <c r="L13" s="1"/>
      <c r="M13" s="1"/>
      <c r="N13" s="1"/>
      <c r="O13" s="1"/>
      <c r="P13" s="1"/>
    </row>
    <row r="14" spans="1:16" ht="18.75" x14ac:dyDescent="0.3">
      <c r="A14" s="4"/>
      <c r="B14" s="7"/>
      <c r="C14" s="7"/>
      <c r="D14" s="7"/>
      <c r="E14" s="7"/>
      <c r="F14" s="5"/>
      <c r="G14" s="1"/>
      <c r="H14" s="1"/>
      <c r="I14" s="1"/>
      <c r="J14" s="1"/>
      <c r="K14" s="1"/>
      <c r="L14" s="1"/>
      <c r="M14" s="1"/>
      <c r="N14" s="1"/>
      <c r="O14" s="1"/>
      <c r="P14" s="1"/>
    </row>
    <row r="15" spans="1:16" ht="45" customHeight="1" x14ac:dyDescent="0.3">
      <c r="A15" s="4"/>
      <c r="B15" s="182" t="s">
        <v>365</v>
      </c>
      <c r="C15" s="182"/>
      <c r="D15" s="182"/>
      <c r="E15" s="182"/>
      <c r="F15" s="5"/>
      <c r="G15" s="1"/>
      <c r="H15" s="1"/>
      <c r="I15" s="1"/>
      <c r="J15" s="1"/>
      <c r="K15" s="1"/>
      <c r="L15" s="1"/>
      <c r="M15" s="1"/>
      <c r="N15" s="1"/>
      <c r="O15" s="1"/>
      <c r="P15" s="1"/>
    </row>
    <row r="16" spans="1:16" ht="18.75" x14ac:dyDescent="0.3">
      <c r="A16" s="4"/>
      <c r="B16" s="4"/>
      <c r="C16" s="4"/>
      <c r="D16" s="4"/>
      <c r="E16" s="4"/>
      <c r="F16" s="5"/>
      <c r="G16" s="1"/>
      <c r="H16" s="1"/>
      <c r="I16" s="1"/>
      <c r="J16" s="1"/>
      <c r="K16" s="1"/>
      <c r="L16" s="1"/>
      <c r="M16" s="1"/>
      <c r="N16" s="1"/>
      <c r="O16" s="1"/>
      <c r="P16" s="1"/>
    </row>
    <row r="17" spans="1:16" ht="18.75" x14ac:dyDescent="0.3">
      <c r="A17" s="4"/>
      <c r="B17" s="184"/>
      <c r="C17" s="185"/>
      <c r="D17" s="185"/>
      <c r="E17" s="185"/>
      <c r="F17" s="5"/>
      <c r="G17" s="1"/>
      <c r="H17" s="1"/>
      <c r="I17" s="1"/>
      <c r="J17" s="1"/>
      <c r="K17" s="1"/>
      <c r="L17" s="1"/>
      <c r="M17" s="1"/>
      <c r="N17" s="1"/>
      <c r="O17" s="1"/>
      <c r="P17" s="1"/>
    </row>
    <row r="18" spans="1:16" ht="18.75" x14ac:dyDescent="0.3">
      <c r="A18" s="4"/>
      <c r="B18" s="185"/>
      <c r="C18" s="185"/>
      <c r="D18" s="185"/>
      <c r="E18" s="185"/>
      <c r="F18" s="5"/>
      <c r="G18" s="1"/>
      <c r="H18" s="1"/>
      <c r="I18" s="1"/>
      <c r="J18" s="1"/>
      <c r="K18" s="1"/>
      <c r="L18" s="1"/>
      <c r="M18" s="1"/>
      <c r="N18" s="1"/>
      <c r="O18" s="1"/>
      <c r="P18" s="1"/>
    </row>
    <row r="19" spans="1:16" ht="45" customHeight="1" x14ac:dyDescent="0.3">
      <c r="A19" s="4"/>
      <c r="B19" s="185"/>
      <c r="C19" s="185"/>
      <c r="D19" s="185"/>
      <c r="E19" s="185"/>
      <c r="F19" s="5"/>
      <c r="G19" s="1"/>
      <c r="H19" s="1"/>
      <c r="I19" s="1"/>
      <c r="J19" s="1"/>
      <c r="K19" s="1"/>
      <c r="L19" s="1"/>
      <c r="M19" s="1"/>
      <c r="N19" s="1"/>
      <c r="O19" s="1"/>
      <c r="P19" s="1"/>
    </row>
    <row r="20" spans="1:16" ht="18.75" x14ac:dyDescent="0.3">
      <c r="A20" s="4"/>
      <c r="B20" s="4"/>
      <c r="C20" s="4"/>
      <c r="D20" s="4"/>
      <c r="E20" s="4"/>
      <c r="F20" s="5"/>
      <c r="G20" s="1"/>
      <c r="H20" s="1"/>
      <c r="I20" s="1"/>
      <c r="J20" s="1"/>
      <c r="K20" s="1"/>
      <c r="L20" s="1"/>
      <c r="M20" s="1"/>
      <c r="N20" s="1"/>
      <c r="O20" s="1"/>
      <c r="P20" s="1"/>
    </row>
    <row r="21" spans="1:16" ht="18.75" x14ac:dyDescent="0.3">
      <c r="A21" s="3" t="s">
        <v>2</v>
      </c>
      <c r="B21" s="4"/>
      <c r="C21" s="4"/>
      <c r="D21" s="4"/>
      <c r="E21" s="4"/>
      <c r="F21" s="5"/>
      <c r="G21" s="1"/>
      <c r="H21" s="1"/>
      <c r="I21" s="1"/>
      <c r="J21" s="1"/>
      <c r="K21" s="1"/>
      <c r="L21" s="1"/>
      <c r="M21" s="1"/>
      <c r="N21" s="1"/>
      <c r="O21" s="1"/>
      <c r="P21" s="1"/>
    </row>
    <row r="22" spans="1:16" ht="18.75" x14ac:dyDescent="0.3">
      <c r="A22" s="3"/>
      <c r="B22" s="4"/>
      <c r="C22" s="4"/>
      <c r="D22" s="4"/>
      <c r="E22" s="4"/>
      <c r="F22" s="5"/>
      <c r="G22" s="1"/>
      <c r="H22" s="1"/>
      <c r="I22" s="1"/>
      <c r="J22" s="1"/>
      <c r="K22" s="1"/>
      <c r="L22" s="1"/>
      <c r="M22" s="1"/>
      <c r="N22" s="1"/>
      <c r="O22" s="1"/>
      <c r="P22" s="1"/>
    </row>
    <row r="23" spans="1:16" ht="18.75" x14ac:dyDescent="0.3">
      <c r="A23" s="4" t="s">
        <v>3</v>
      </c>
      <c r="B23" s="4"/>
      <c r="C23" s="4"/>
      <c r="D23" s="4"/>
      <c r="E23" s="4"/>
      <c r="F23" s="5"/>
      <c r="G23" s="1"/>
      <c r="H23" s="1"/>
      <c r="I23" s="1"/>
      <c r="J23" s="1"/>
      <c r="K23" s="1"/>
      <c r="L23" s="1"/>
      <c r="M23" s="1"/>
      <c r="N23" s="1"/>
      <c r="O23" s="1"/>
      <c r="P23" s="1"/>
    </row>
    <row r="24" spans="1:16" ht="18.75" x14ac:dyDescent="0.3">
      <c r="A24" s="4"/>
      <c r="B24" s="4"/>
      <c r="C24" s="4"/>
      <c r="D24" s="4"/>
      <c r="E24" s="4"/>
      <c r="F24" s="5"/>
      <c r="G24" s="1"/>
      <c r="H24" s="1"/>
      <c r="I24" s="1"/>
      <c r="J24" s="1"/>
      <c r="K24" s="1"/>
      <c r="L24" s="1"/>
      <c r="M24" s="1"/>
      <c r="N24" s="1"/>
      <c r="O24" s="1"/>
      <c r="P24" s="1"/>
    </row>
    <row r="25" spans="1:16" ht="18.75" x14ac:dyDescent="0.3">
      <c r="A25" s="8"/>
      <c r="B25" s="9" t="s">
        <v>4</v>
      </c>
      <c r="C25" s="4" t="s">
        <v>5</v>
      </c>
      <c r="D25" s="4"/>
      <c r="E25" s="4"/>
      <c r="F25" s="4"/>
      <c r="G25" s="2"/>
      <c r="H25" s="1"/>
      <c r="I25" s="1"/>
      <c r="J25" s="4"/>
      <c r="K25" s="1"/>
      <c r="L25" s="1"/>
      <c r="M25" s="1"/>
      <c r="N25" s="10"/>
      <c r="O25" s="1"/>
      <c r="P25" s="1"/>
    </row>
    <row r="26" spans="1:16" ht="18.75" x14ac:dyDescent="0.3">
      <c r="A26" s="8"/>
      <c r="B26" s="9"/>
      <c r="C26" s="4"/>
      <c r="D26" s="4"/>
      <c r="E26" s="4"/>
      <c r="F26" s="4"/>
      <c r="G26" s="2"/>
      <c r="H26" s="1"/>
      <c r="I26" s="1"/>
      <c r="J26" s="4"/>
      <c r="K26" s="1"/>
      <c r="L26" s="1"/>
      <c r="M26" s="1"/>
      <c r="N26" s="10"/>
      <c r="O26" s="1"/>
      <c r="P26" s="1"/>
    </row>
    <row r="27" spans="1:16" ht="31.5" customHeight="1" x14ac:dyDescent="0.3">
      <c r="A27" s="8"/>
      <c r="B27" s="9" t="s">
        <v>6</v>
      </c>
      <c r="C27" s="183" t="s">
        <v>179</v>
      </c>
      <c r="D27" s="182"/>
      <c r="E27" s="182"/>
      <c r="F27" s="4"/>
      <c r="G27" s="2"/>
      <c r="H27" s="1"/>
      <c r="I27" s="1"/>
      <c r="J27" s="4"/>
      <c r="K27" s="1"/>
      <c r="L27" s="1"/>
      <c r="M27" s="1"/>
      <c r="N27" s="10"/>
      <c r="O27" s="1"/>
      <c r="P27" s="1"/>
    </row>
    <row r="28" spans="1:16" ht="18.75" x14ac:dyDescent="0.3">
      <c r="A28" s="8"/>
      <c r="B28" s="9"/>
      <c r="C28" s="4"/>
      <c r="D28" s="4"/>
      <c r="E28" s="4"/>
      <c r="F28" s="4"/>
      <c r="G28" s="2"/>
      <c r="H28" s="1"/>
      <c r="I28" s="1"/>
      <c r="J28" s="4"/>
      <c r="K28" s="1"/>
      <c r="L28" s="1"/>
      <c r="M28" s="1"/>
      <c r="N28" s="10"/>
      <c r="O28" s="1"/>
      <c r="P28" s="1"/>
    </row>
    <row r="29" spans="1:16" ht="60" x14ac:dyDescent="0.3">
      <c r="A29" s="8"/>
      <c r="B29" s="9"/>
      <c r="C29" s="11">
        <v>1</v>
      </c>
      <c r="D29" s="12" t="s">
        <v>7</v>
      </c>
      <c r="E29" s="125" t="s">
        <v>186</v>
      </c>
      <c r="F29" s="4"/>
      <c r="G29" s="2"/>
      <c r="H29" s="1"/>
      <c r="I29" s="1"/>
      <c r="J29" s="4"/>
      <c r="K29" s="1"/>
      <c r="L29" s="1"/>
      <c r="M29" s="1"/>
      <c r="N29" s="10"/>
      <c r="O29" s="1"/>
      <c r="P29" s="1"/>
    </row>
    <row r="30" spans="1:16" ht="75" x14ac:dyDescent="0.3">
      <c r="A30" s="8"/>
      <c r="B30" s="9"/>
      <c r="C30" s="11">
        <v>2</v>
      </c>
      <c r="D30" s="12" t="s">
        <v>8</v>
      </c>
      <c r="E30" s="125" t="s">
        <v>194</v>
      </c>
      <c r="F30" s="4"/>
      <c r="G30" s="2"/>
      <c r="H30" s="1"/>
      <c r="I30" s="1"/>
      <c r="J30" s="4"/>
      <c r="K30" s="1"/>
      <c r="L30" s="1"/>
      <c r="M30" s="1"/>
      <c r="N30" s="10"/>
      <c r="O30" s="1"/>
      <c r="P30" s="1"/>
    </row>
    <row r="31" spans="1:16" ht="105" x14ac:dyDescent="0.3">
      <c r="A31" s="8"/>
      <c r="B31" s="9"/>
      <c r="C31" s="11">
        <v>3</v>
      </c>
      <c r="D31" s="12" t="s">
        <v>9</v>
      </c>
      <c r="E31" s="125" t="s">
        <v>195</v>
      </c>
      <c r="F31" s="4"/>
      <c r="G31" s="2"/>
      <c r="H31" s="1"/>
      <c r="I31" s="1"/>
      <c r="J31" s="4"/>
      <c r="K31" s="1"/>
      <c r="L31" s="1"/>
      <c r="M31" s="1"/>
      <c r="N31" s="10"/>
      <c r="O31" s="1"/>
      <c r="P31" s="1"/>
    </row>
    <row r="32" spans="1:16" ht="90" x14ac:dyDescent="0.3">
      <c r="A32" s="8"/>
      <c r="B32" s="9"/>
      <c r="C32" s="11">
        <v>4</v>
      </c>
      <c r="D32" s="12" t="s">
        <v>10</v>
      </c>
      <c r="E32" s="125" t="s">
        <v>187</v>
      </c>
      <c r="F32" s="4"/>
      <c r="G32" s="2"/>
      <c r="H32" s="1"/>
      <c r="I32" s="1"/>
      <c r="J32" s="4"/>
      <c r="K32" s="1"/>
      <c r="L32" s="1"/>
      <c r="M32" s="1"/>
      <c r="N32" s="10"/>
      <c r="O32" s="1"/>
      <c r="P32" s="1"/>
    </row>
    <row r="33" spans="1:16" ht="18.75" x14ac:dyDescent="0.3">
      <c r="A33" s="8"/>
      <c r="B33" s="9"/>
      <c r="C33" s="4"/>
      <c r="D33" s="4"/>
      <c r="E33" s="4"/>
      <c r="F33" s="4"/>
      <c r="G33" s="2"/>
      <c r="H33" s="1"/>
      <c r="I33" s="1"/>
      <c r="J33" s="4"/>
      <c r="K33" s="1"/>
      <c r="L33" s="1"/>
      <c r="M33" s="1"/>
      <c r="N33" s="10"/>
      <c r="O33" s="1"/>
      <c r="P33" s="1"/>
    </row>
    <row r="34" spans="1:16" ht="18.75" x14ac:dyDescent="0.3">
      <c r="A34" s="8"/>
      <c r="B34" s="9" t="s">
        <v>11</v>
      </c>
      <c r="C34" s="4" t="s">
        <v>12</v>
      </c>
      <c r="D34" s="4"/>
      <c r="E34" s="4"/>
      <c r="F34" s="4"/>
      <c r="G34" s="2"/>
      <c r="H34" s="1"/>
      <c r="I34" s="1"/>
      <c r="J34" s="4"/>
      <c r="K34" s="1"/>
      <c r="L34" s="1"/>
      <c r="M34" s="1"/>
      <c r="N34" s="10"/>
      <c r="O34" s="1"/>
      <c r="P34" s="1"/>
    </row>
    <row r="35" spans="1:16" ht="25.5" customHeight="1" x14ac:dyDescent="0.3">
      <c r="A35" s="8"/>
      <c r="B35" s="9"/>
      <c r="C35" s="4"/>
      <c r="D35" s="4"/>
      <c r="E35" s="4"/>
      <c r="F35" s="4"/>
      <c r="G35" s="2"/>
      <c r="H35" s="1"/>
      <c r="I35" s="1"/>
      <c r="J35" s="4"/>
      <c r="K35" s="1"/>
      <c r="L35" s="1"/>
      <c r="M35" s="1"/>
      <c r="N35" s="10"/>
      <c r="O35" s="1"/>
      <c r="P35" s="1"/>
    </row>
    <row r="36" spans="1:16" ht="18.75" x14ac:dyDescent="0.3">
      <c r="A36" s="8"/>
      <c r="B36" s="9"/>
      <c r="C36" s="11">
        <v>1</v>
      </c>
      <c r="D36" s="12" t="s">
        <v>13</v>
      </c>
      <c r="E36" s="4" t="s">
        <v>368</v>
      </c>
      <c r="F36" s="4"/>
      <c r="G36" s="2"/>
      <c r="H36" s="1"/>
      <c r="I36" s="1"/>
      <c r="J36" s="4"/>
      <c r="K36" s="1"/>
      <c r="L36" s="1"/>
      <c r="M36" s="1"/>
      <c r="N36" s="10"/>
      <c r="O36" s="1"/>
      <c r="P36" s="1"/>
    </row>
    <row r="37" spans="1:16" ht="18.75" x14ac:dyDescent="0.3">
      <c r="A37" s="8"/>
      <c r="B37" s="9"/>
      <c r="C37" s="11">
        <v>2</v>
      </c>
      <c r="D37" s="12" t="s">
        <v>14</v>
      </c>
      <c r="E37" s="4" t="s">
        <v>366</v>
      </c>
      <c r="F37" s="4"/>
      <c r="G37" s="2"/>
      <c r="H37" s="1"/>
      <c r="I37" s="1"/>
      <c r="J37" s="4"/>
      <c r="K37" s="1"/>
      <c r="L37" s="1"/>
      <c r="M37" s="1"/>
      <c r="N37" s="10"/>
      <c r="O37" s="1"/>
      <c r="P37" s="1"/>
    </row>
    <row r="38" spans="1:16" ht="18.75" x14ac:dyDescent="0.3">
      <c r="A38" s="8"/>
      <c r="B38" s="9"/>
      <c r="C38" s="11">
        <v>3</v>
      </c>
      <c r="D38" s="12" t="s">
        <v>15</v>
      </c>
      <c r="E38" s="4" t="s">
        <v>367</v>
      </c>
      <c r="F38" s="4"/>
      <c r="G38" s="2"/>
      <c r="H38" s="1"/>
      <c r="I38" s="1"/>
      <c r="J38" s="4"/>
      <c r="K38" s="1"/>
      <c r="L38" s="1"/>
      <c r="M38" s="1"/>
      <c r="N38" s="10"/>
      <c r="O38" s="1"/>
      <c r="P38" s="1"/>
    </row>
    <row r="39" spans="1:16" ht="18.75" x14ac:dyDescent="0.3">
      <c r="A39" s="8"/>
      <c r="B39" s="9"/>
      <c r="C39" s="11">
        <v>4</v>
      </c>
      <c r="D39" s="12" t="s">
        <v>16</v>
      </c>
      <c r="E39" s="4" t="s">
        <v>369</v>
      </c>
      <c r="F39" s="4"/>
      <c r="G39" s="2"/>
      <c r="H39" s="1"/>
      <c r="I39" s="1"/>
      <c r="J39" s="4"/>
      <c r="K39" s="1"/>
      <c r="L39" s="1"/>
      <c r="M39" s="1"/>
      <c r="N39" s="10"/>
      <c r="O39" s="1"/>
      <c r="P39" s="1"/>
    </row>
    <row r="40" spans="1:16" ht="18.75" x14ac:dyDescent="0.3">
      <c r="A40" s="8"/>
      <c r="B40" s="9"/>
      <c r="C40" s="4"/>
      <c r="D40" s="4"/>
      <c r="E40" s="4"/>
      <c r="F40" s="4"/>
      <c r="G40" s="2"/>
      <c r="H40" s="1"/>
      <c r="I40" s="1"/>
      <c r="J40" s="1"/>
      <c r="K40" s="1"/>
      <c r="L40" s="1"/>
      <c r="M40" s="1"/>
      <c r="N40" s="1"/>
      <c r="O40" s="1"/>
      <c r="P40" s="1"/>
    </row>
    <row r="41" spans="1:16" ht="18.75" x14ac:dyDescent="0.3">
      <c r="A41" s="8"/>
      <c r="B41" s="9" t="s">
        <v>37</v>
      </c>
      <c r="C41" s="179" t="s">
        <v>352</v>
      </c>
      <c r="D41" s="180"/>
      <c r="E41" s="180"/>
      <c r="F41" s="4"/>
      <c r="G41" s="2"/>
      <c r="H41" s="1"/>
      <c r="I41" s="1"/>
      <c r="J41" s="1"/>
      <c r="K41" s="1"/>
      <c r="L41" s="1"/>
      <c r="M41" s="1"/>
      <c r="N41" s="1"/>
      <c r="O41" s="1"/>
      <c r="P41" s="1"/>
    </row>
    <row r="42" spans="1:16" ht="27.75" customHeight="1" x14ac:dyDescent="0.3">
      <c r="A42" s="8"/>
      <c r="B42" s="9"/>
      <c r="C42" s="180"/>
      <c r="D42" s="180"/>
      <c r="E42" s="180"/>
      <c r="F42" s="4"/>
      <c r="G42" s="2"/>
      <c r="H42" s="1"/>
      <c r="I42" s="1"/>
      <c r="J42" s="1"/>
      <c r="K42" s="1"/>
      <c r="L42" s="1"/>
      <c r="M42" s="1"/>
      <c r="N42" s="1"/>
      <c r="O42" s="1"/>
      <c r="P42" s="1"/>
    </row>
    <row r="43" spans="1:16" ht="18.75" x14ac:dyDescent="0.3">
      <c r="A43" s="8"/>
      <c r="B43" s="9"/>
      <c r="C43" s="4"/>
      <c r="D43" s="4"/>
      <c r="E43" s="4"/>
      <c r="F43" s="4"/>
      <c r="G43" s="2"/>
      <c r="H43" s="1"/>
      <c r="I43" s="1"/>
      <c r="J43" s="1"/>
      <c r="K43" s="1"/>
      <c r="L43" s="1"/>
      <c r="M43" s="1"/>
      <c r="N43" s="1"/>
      <c r="O43" s="1"/>
      <c r="P43" s="1"/>
    </row>
    <row r="44" spans="1:16" ht="18.75" x14ac:dyDescent="0.3">
      <c r="A44" s="2"/>
      <c r="B44" s="9" t="s">
        <v>330</v>
      </c>
      <c r="C44" s="179" t="s">
        <v>188</v>
      </c>
      <c r="D44" s="180"/>
      <c r="E44" s="180"/>
      <c r="F44" s="4"/>
      <c r="G44" s="2"/>
      <c r="H44" s="1"/>
      <c r="I44" s="1"/>
      <c r="J44" s="1"/>
      <c r="K44" s="1"/>
      <c r="L44" s="1"/>
      <c r="M44" s="1"/>
      <c r="N44" s="1"/>
      <c r="O44" s="1"/>
      <c r="P44" s="1"/>
    </row>
    <row r="45" spans="1:16" ht="15" customHeight="1" x14ac:dyDescent="0.3">
      <c r="A45" s="2"/>
      <c r="B45" s="9"/>
      <c r="C45" s="180"/>
      <c r="D45" s="180"/>
      <c r="E45" s="180"/>
      <c r="F45" s="4"/>
      <c r="G45" s="2"/>
      <c r="H45" s="1"/>
      <c r="I45" s="1"/>
      <c r="J45" s="1"/>
      <c r="K45" s="1"/>
      <c r="L45" s="1"/>
      <c r="M45" s="1"/>
      <c r="N45" s="1"/>
      <c r="O45" s="1"/>
      <c r="P45" s="1"/>
    </row>
    <row r="46" spans="1:16" ht="18.75" x14ac:dyDescent="0.3">
      <c r="A46" s="2"/>
      <c r="B46" s="9"/>
      <c r="C46" s="4"/>
      <c r="D46" s="4"/>
      <c r="E46" s="4"/>
      <c r="F46" s="4"/>
      <c r="G46" s="2"/>
      <c r="H46" s="1"/>
      <c r="I46" s="1"/>
      <c r="J46" s="1"/>
      <c r="K46" s="1"/>
      <c r="L46" s="1"/>
      <c r="M46" s="1"/>
      <c r="N46" s="1"/>
      <c r="O46" s="1"/>
      <c r="P46" s="1"/>
    </row>
    <row r="47" spans="1:16" ht="21" customHeight="1" x14ac:dyDescent="0.3">
      <c r="A47" s="2"/>
      <c r="B47" s="9" t="s">
        <v>17</v>
      </c>
      <c r="C47" s="4" t="s">
        <v>331</v>
      </c>
      <c r="D47" s="2"/>
      <c r="E47" s="2"/>
      <c r="F47" s="2"/>
      <c r="G47" s="2"/>
      <c r="H47" s="1"/>
      <c r="I47" s="1"/>
      <c r="J47" s="1"/>
      <c r="K47" s="1"/>
      <c r="L47" s="1"/>
      <c r="M47" s="1"/>
      <c r="N47" s="1"/>
      <c r="O47" s="1"/>
      <c r="P47" s="1"/>
    </row>
    <row r="48" spans="1:16" ht="18.75" x14ac:dyDescent="0.3">
      <c r="A48" s="2"/>
      <c r="B48" s="9"/>
      <c r="C48" s="4"/>
      <c r="D48" s="4"/>
      <c r="E48" s="4"/>
      <c r="F48" s="4"/>
      <c r="G48" s="2"/>
      <c r="H48" s="1"/>
      <c r="I48" s="1"/>
      <c r="J48" s="1"/>
      <c r="K48" s="1"/>
      <c r="L48" s="1"/>
      <c r="M48" s="1"/>
      <c r="N48" s="1"/>
      <c r="O48" s="1"/>
      <c r="P48" s="1"/>
    </row>
    <row r="49" spans="1:16" ht="47.25" customHeight="1" x14ac:dyDescent="0.3">
      <c r="A49" s="2"/>
      <c r="B49" s="9" t="s">
        <v>39</v>
      </c>
      <c r="C49" s="186" t="s">
        <v>332</v>
      </c>
      <c r="D49" s="180"/>
      <c r="E49" s="180"/>
      <c r="F49" s="4"/>
      <c r="G49" s="2"/>
      <c r="H49" s="1"/>
      <c r="I49" s="1"/>
      <c r="J49" s="1"/>
      <c r="K49" s="1"/>
      <c r="L49" s="1"/>
      <c r="M49" s="1"/>
      <c r="N49" s="1"/>
      <c r="O49" s="1"/>
      <c r="P49" s="1"/>
    </row>
    <row r="50" spans="1:16" ht="18.75" x14ac:dyDescent="0.3">
      <c r="A50" s="2"/>
      <c r="B50" s="9"/>
      <c r="C50" s="6"/>
      <c r="D50" s="4"/>
      <c r="E50" s="4"/>
      <c r="F50" s="4"/>
      <c r="G50" s="2"/>
      <c r="H50" s="1"/>
      <c r="I50" s="1"/>
      <c r="J50" s="1"/>
      <c r="K50" s="1"/>
      <c r="L50" s="1"/>
      <c r="M50" s="1"/>
      <c r="N50" s="1"/>
      <c r="O50" s="1"/>
      <c r="P50" s="1"/>
    </row>
    <row r="51" spans="1:16" ht="21.75" customHeight="1" x14ac:dyDescent="0.3">
      <c r="A51" s="2"/>
      <c r="B51" s="9" t="s">
        <v>18</v>
      </c>
      <c r="C51" s="6" t="s">
        <v>19</v>
      </c>
      <c r="D51" s="4"/>
      <c r="E51" s="4"/>
      <c r="F51" s="4"/>
      <c r="G51" s="2"/>
      <c r="H51" s="1"/>
      <c r="I51" s="1"/>
      <c r="J51" s="1"/>
      <c r="K51" s="1"/>
      <c r="L51" s="1"/>
      <c r="M51" s="1"/>
      <c r="N51" s="1"/>
      <c r="O51" s="1"/>
      <c r="P51" s="1"/>
    </row>
    <row r="52" spans="1:16" ht="18.75" x14ac:dyDescent="0.3">
      <c r="A52" s="2"/>
      <c r="B52" s="9"/>
      <c r="C52" s="4"/>
      <c r="D52" s="4"/>
      <c r="E52" s="4"/>
      <c r="F52" s="4"/>
      <c r="G52" s="2"/>
      <c r="H52" s="1"/>
      <c r="I52" s="1"/>
      <c r="J52" s="1"/>
      <c r="K52" s="1"/>
      <c r="L52" s="1"/>
      <c r="M52" s="1"/>
      <c r="N52" s="1"/>
      <c r="O52" s="1"/>
      <c r="P52" s="1"/>
    </row>
    <row r="53" spans="1:16" ht="38.25" customHeight="1" x14ac:dyDescent="0.3">
      <c r="A53" s="2"/>
      <c r="B53" s="9" t="s">
        <v>178</v>
      </c>
      <c r="C53" s="179" t="s">
        <v>333</v>
      </c>
      <c r="D53" s="180"/>
      <c r="E53" s="180"/>
      <c r="F53" s="2"/>
      <c r="G53" s="2"/>
      <c r="H53" s="1"/>
      <c r="I53" s="1"/>
      <c r="J53" s="1"/>
      <c r="K53" s="1"/>
      <c r="L53" s="1"/>
      <c r="M53" s="1"/>
      <c r="N53" s="1"/>
      <c r="O53" s="1"/>
      <c r="P53" s="1"/>
    </row>
    <row r="54" spans="1:16" ht="18.75" x14ac:dyDescent="0.3">
      <c r="A54" s="2"/>
      <c r="B54" s="9"/>
      <c r="C54" s="112"/>
      <c r="D54" s="112"/>
      <c r="E54" s="112"/>
      <c r="F54" s="2"/>
      <c r="G54" s="2"/>
      <c r="H54" s="1"/>
      <c r="I54" s="1"/>
      <c r="J54" s="1"/>
      <c r="K54" s="1"/>
      <c r="L54" s="1"/>
      <c r="M54" s="1"/>
      <c r="N54" s="1"/>
      <c r="O54" s="1"/>
      <c r="P54" s="1"/>
    </row>
    <row r="55" spans="1:16" ht="18.75" x14ac:dyDescent="0.3">
      <c r="A55" s="2"/>
      <c r="B55" s="9"/>
      <c r="C55" s="4"/>
      <c r="D55" s="2"/>
      <c r="E55" s="2"/>
      <c r="F55" s="2"/>
      <c r="G55" s="2"/>
      <c r="H55" s="1"/>
      <c r="I55" s="1"/>
      <c r="J55" s="1"/>
      <c r="K55" s="1"/>
      <c r="L55" s="1"/>
      <c r="M55" s="1"/>
      <c r="N55" s="1"/>
      <c r="O55" s="1"/>
      <c r="P55" s="1"/>
    </row>
    <row r="56" spans="1:16" ht="18.75" x14ac:dyDescent="0.3">
      <c r="A56" s="3" t="s">
        <v>20</v>
      </c>
      <c r="B56" s="9"/>
      <c r="C56" s="4"/>
      <c r="D56" s="2"/>
      <c r="E56" s="2"/>
      <c r="F56" s="2"/>
      <c r="G56" s="2"/>
      <c r="H56" s="1"/>
      <c r="I56" s="1"/>
      <c r="J56" s="1"/>
      <c r="K56" s="1"/>
      <c r="L56" s="1"/>
      <c r="M56" s="1"/>
      <c r="N56" s="1"/>
      <c r="O56" s="1"/>
      <c r="P56" s="1"/>
    </row>
    <row r="57" spans="1:16" ht="18.75" x14ac:dyDescent="0.3">
      <c r="A57" s="3"/>
      <c r="B57" s="9"/>
      <c r="C57" s="4"/>
      <c r="D57" s="2"/>
      <c r="E57" s="2"/>
      <c r="F57" s="2"/>
      <c r="G57" s="2"/>
      <c r="H57" s="1"/>
      <c r="I57" s="1"/>
      <c r="J57" s="1"/>
      <c r="K57" s="1"/>
      <c r="L57" s="1"/>
      <c r="M57" s="1"/>
      <c r="N57" s="1"/>
      <c r="O57" s="1"/>
      <c r="P57" s="1"/>
    </row>
    <row r="58" spans="1:16" ht="18.75" x14ac:dyDescent="0.3">
      <c r="A58" s="3"/>
      <c r="B58" s="196" t="s">
        <v>214</v>
      </c>
      <c r="C58" s="197"/>
      <c r="D58" s="198"/>
      <c r="E58" s="2"/>
      <c r="F58" s="2"/>
      <c r="G58" s="2"/>
      <c r="H58" s="1"/>
      <c r="I58" s="1"/>
      <c r="J58" s="1"/>
      <c r="K58" s="1"/>
      <c r="L58" s="1"/>
      <c r="M58" s="1"/>
      <c r="N58" s="1"/>
      <c r="O58" s="1"/>
      <c r="P58" s="1"/>
    </row>
    <row r="59" spans="1:16" ht="18.75" x14ac:dyDescent="0.3">
      <c r="A59" s="3"/>
      <c r="B59" s="9"/>
      <c r="C59" s="4"/>
      <c r="D59" s="2"/>
      <c r="E59" s="2"/>
      <c r="F59" s="2"/>
      <c r="G59" s="2"/>
      <c r="H59" s="1"/>
      <c r="I59" s="1"/>
      <c r="J59" s="1"/>
      <c r="K59" s="1"/>
      <c r="L59" s="1"/>
      <c r="M59" s="1"/>
      <c r="N59" s="1"/>
      <c r="O59" s="1"/>
      <c r="P59" s="1"/>
    </row>
    <row r="60" spans="1:16" ht="48" customHeight="1" x14ac:dyDescent="0.3">
      <c r="A60" s="3"/>
      <c r="B60" s="187" t="s">
        <v>334</v>
      </c>
      <c r="C60" s="188"/>
      <c r="D60" s="188"/>
      <c r="E60" s="2"/>
      <c r="F60" s="2"/>
      <c r="G60" s="2"/>
      <c r="H60" s="1"/>
      <c r="I60" s="1"/>
      <c r="J60" s="1"/>
      <c r="K60" s="1"/>
      <c r="L60" s="1"/>
      <c r="M60" s="1"/>
      <c r="N60" s="1"/>
      <c r="O60" s="1"/>
      <c r="P60" s="1"/>
    </row>
    <row r="61" spans="1:16" ht="18.75" x14ac:dyDescent="0.3">
      <c r="A61" s="3"/>
      <c r="B61" s="9"/>
      <c r="C61" s="4"/>
      <c r="D61" s="2"/>
      <c r="E61" s="2"/>
      <c r="F61" s="2"/>
      <c r="G61" s="2"/>
      <c r="H61" s="1"/>
      <c r="I61" s="1"/>
      <c r="J61" s="1"/>
      <c r="K61" s="1"/>
      <c r="L61" s="1"/>
      <c r="M61" s="1"/>
      <c r="N61" s="1"/>
      <c r="O61" s="1"/>
      <c r="P61" s="1"/>
    </row>
    <row r="62" spans="1:16" ht="125.25" customHeight="1" x14ac:dyDescent="0.3">
      <c r="A62" s="3"/>
      <c r="B62" s="206" t="s">
        <v>335</v>
      </c>
      <c r="C62" s="207"/>
      <c r="D62" s="207"/>
      <c r="E62" s="207"/>
      <c r="F62" s="2"/>
      <c r="G62" s="2"/>
      <c r="H62" s="1"/>
      <c r="I62" s="1"/>
      <c r="J62" s="1"/>
      <c r="K62" s="1"/>
      <c r="L62" s="1"/>
      <c r="M62" s="1"/>
      <c r="N62" s="1"/>
      <c r="O62" s="1"/>
      <c r="P62" s="1"/>
    </row>
    <row r="63" spans="1:16" ht="18.75" x14ac:dyDescent="0.3">
      <c r="A63" s="3"/>
      <c r="B63" s="9"/>
      <c r="C63" s="4"/>
      <c r="D63" s="2"/>
      <c r="E63" s="2"/>
      <c r="F63" s="2"/>
      <c r="G63" s="2"/>
      <c r="H63" s="1"/>
      <c r="I63" s="1"/>
      <c r="J63" s="1"/>
      <c r="K63" s="1"/>
      <c r="L63" s="1"/>
      <c r="M63" s="1"/>
      <c r="N63" s="1"/>
      <c r="O63" s="1"/>
      <c r="P63" s="1"/>
    </row>
    <row r="64" spans="1:16" ht="42" customHeight="1" x14ac:dyDescent="0.3">
      <c r="A64" s="1"/>
      <c r="B64" s="13" t="s">
        <v>21</v>
      </c>
      <c r="C64" s="205" t="s">
        <v>215</v>
      </c>
      <c r="D64" s="194"/>
      <c r="E64" s="195"/>
      <c r="F64" s="14"/>
      <c r="G64" s="2"/>
      <c r="H64" s="1"/>
      <c r="I64" s="1"/>
      <c r="J64" s="1"/>
      <c r="K64" s="1"/>
      <c r="L64" s="1"/>
      <c r="M64" s="1"/>
      <c r="N64" s="1"/>
      <c r="O64" s="1"/>
      <c r="P64" s="1"/>
    </row>
    <row r="65" spans="1:16" ht="18.75" x14ac:dyDescent="0.3">
      <c r="A65" s="4"/>
      <c r="B65" s="9"/>
      <c r="C65" s="4"/>
      <c r="D65" s="2"/>
      <c r="E65" s="2"/>
      <c r="F65" s="2"/>
      <c r="G65" s="2"/>
      <c r="H65" s="1"/>
      <c r="I65" s="1"/>
      <c r="J65" s="1"/>
      <c r="K65" s="1"/>
      <c r="L65" s="1"/>
      <c r="M65" s="1"/>
      <c r="N65" s="1"/>
      <c r="O65" s="1"/>
      <c r="P65" s="1"/>
    </row>
    <row r="66" spans="1:16" ht="45" customHeight="1" x14ac:dyDescent="0.3">
      <c r="A66" s="1"/>
      <c r="B66" s="192" t="s">
        <v>22</v>
      </c>
      <c r="C66" s="193" t="s">
        <v>353</v>
      </c>
      <c r="D66" s="194"/>
      <c r="E66" s="195"/>
      <c r="F66" s="2"/>
      <c r="G66" s="2"/>
      <c r="H66" s="1"/>
      <c r="I66" s="1"/>
      <c r="J66" s="1"/>
      <c r="K66" s="1"/>
      <c r="L66" s="1"/>
      <c r="M66" s="1"/>
      <c r="N66" s="1"/>
      <c r="O66" s="1"/>
      <c r="P66" s="1"/>
    </row>
    <row r="67" spans="1:16" ht="45.75" customHeight="1" x14ac:dyDescent="0.3">
      <c r="A67" s="1"/>
      <c r="B67" s="192"/>
      <c r="C67" s="193" t="s">
        <v>354</v>
      </c>
      <c r="D67" s="194"/>
      <c r="E67" s="195"/>
      <c r="F67" s="2"/>
      <c r="G67" s="2"/>
      <c r="H67" s="1"/>
      <c r="I67" s="1"/>
      <c r="J67" s="1"/>
      <c r="K67" s="1"/>
      <c r="L67" s="1"/>
      <c r="M67" s="1"/>
      <c r="N67" s="1"/>
      <c r="O67" s="1"/>
      <c r="P67" s="1"/>
    </row>
    <row r="68" spans="1:16" ht="61.5" customHeight="1" x14ac:dyDescent="0.3">
      <c r="A68" s="1"/>
      <c r="B68" s="192"/>
      <c r="C68" s="193" t="s">
        <v>336</v>
      </c>
      <c r="D68" s="194"/>
      <c r="E68" s="195"/>
      <c r="F68" s="2"/>
      <c r="G68" s="2"/>
      <c r="H68" s="1"/>
      <c r="I68" s="1"/>
      <c r="J68" s="1"/>
      <c r="K68" s="1"/>
      <c r="L68" s="1"/>
      <c r="M68" s="1"/>
      <c r="N68" s="1"/>
      <c r="O68" s="1"/>
      <c r="P68" s="1"/>
    </row>
    <row r="69" spans="1:16" ht="232.5" customHeight="1" x14ac:dyDescent="0.3">
      <c r="A69" s="1"/>
      <c r="B69" s="192"/>
      <c r="C69" s="193" t="s">
        <v>355</v>
      </c>
      <c r="D69" s="194"/>
      <c r="E69" s="195"/>
      <c r="F69" s="2"/>
      <c r="G69" s="2"/>
      <c r="H69" s="1"/>
      <c r="I69" s="1"/>
      <c r="J69" s="1"/>
      <c r="K69" s="1"/>
      <c r="L69" s="1"/>
      <c r="M69" s="1"/>
      <c r="N69" s="1"/>
      <c r="O69" s="1"/>
      <c r="P69" s="1"/>
    </row>
    <row r="70" spans="1:16" ht="133.5" customHeight="1" x14ac:dyDescent="0.3">
      <c r="A70" s="2"/>
      <c r="B70" s="192"/>
      <c r="C70" s="193" t="s">
        <v>356</v>
      </c>
      <c r="D70" s="194"/>
      <c r="E70" s="195"/>
      <c r="F70" s="2"/>
      <c r="G70" s="2"/>
      <c r="H70" s="1"/>
      <c r="I70" s="1"/>
      <c r="J70" s="1"/>
      <c r="K70" s="1"/>
      <c r="L70" s="1"/>
      <c r="M70" s="1"/>
      <c r="N70" s="1"/>
      <c r="O70" s="1"/>
      <c r="P70" s="1"/>
    </row>
    <row r="71" spans="1:16" ht="51.75" customHeight="1" x14ac:dyDescent="0.3">
      <c r="A71" s="2"/>
      <c r="B71" s="192"/>
      <c r="C71" s="193" t="s">
        <v>337</v>
      </c>
      <c r="D71" s="194"/>
      <c r="E71" s="195"/>
      <c r="F71" s="2"/>
      <c r="G71" s="2"/>
      <c r="H71" s="1"/>
      <c r="I71" s="1"/>
      <c r="J71" s="1"/>
      <c r="K71" s="1"/>
      <c r="L71" s="1"/>
      <c r="M71" s="1"/>
      <c r="N71" s="1"/>
      <c r="O71" s="1"/>
      <c r="P71" s="1"/>
    </row>
    <row r="72" spans="1:16" ht="123.75" customHeight="1" x14ac:dyDescent="0.3">
      <c r="A72" s="2"/>
      <c r="B72" s="192"/>
      <c r="C72" s="193" t="s">
        <v>216</v>
      </c>
      <c r="D72" s="194"/>
      <c r="E72" s="195"/>
      <c r="F72" s="2"/>
      <c r="G72" s="2"/>
      <c r="H72" s="1"/>
      <c r="I72" s="1"/>
      <c r="J72" s="1"/>
      <c r="K72" s="1"/>
      <c r="L72" s="1"/>
      <c r="M72" s="1"/>
      <c r="N72" s="1"/>
      <c r="O72" s="1"/>
      <c r="P72" s="1"/>
    </row>
    <row r="73" spans="1:16" ht="60" customHeight="1" x14ac:dyDescent="0.3">
      <c r="A73" s="2"/>
      <c r="B73" s="192"/>
      <c r="C73" s="193" t="s">
        <v>338</v>
      </c>
      <c r="D73" s="194"/>
      <c r="E73" s="195"/>
      <c r="F73" s="2"/>
      <c r="G73" s="2"/>
      <c r="H73" s="1"/>
      <c r="I73" s="1"/>
      <c r="J73" s="1"/>
      <c r="K73" s="1"/>
      <c r="L73" s="1"/>
      <c r="M73" s="1"/>
      <c r="N73" s="1"/>
      <c r="O73" s="1"/>
      <c r="P73" s="1"/>
    </row>
    <row r="74" spans="1:16" ht="18.75" x14ac:dyDescent="0.3">
      <c r="A74" s="2"/>
      <c r="B74" s="2"/>
      <c r="C74" s="4"/>
      <c r="D74" s="2"/>
      <c r="E74" s="2"/>
      <c r="F74" s="2"/>
      <c r="G74" s="2"/>
      <c r="H74" s="1"/>
      <c r="I74" s="1"/>
      <c r="J74" s="1"/>
      <c r="K74" s="1"/>
      <c r="L74" s="1"/>
      <c r="M74" s="1"/>
      <c r="N74" s="1"/>
      <c r="O74" s="1"/>
      <c r="P74" s="1"/>
    </row>
    <row r="75" spans="1:16" ht="18.75" x14ac:dyDescent="0.3">
      <c r="A75" s="3" t="s">
        <v>23</v>
      </c>
      <c r="B75" s="2"/>
      <c r="C75" s="2"/>
      <c r="D75" s="2"/>
      <c r="E75" s="2"/>
      <c r="F75" s="1"/>
      <c r="G75" s="1"/>
      <c r="H75" s="1"/>
      <c r="I75" s="1"/>
      <c r="J75" s="1"/>
      <c r="K75" s="1"/>
      <c r="L75" s="1"/>
      <c r="M75" s="1"/>
      <c r="N75" s="1"/>
      <c r="O75" s="1"/>
      <c r="P75" s="1"/>
    </row>
    <row r="76" spans="1:16" ht="18.75" x14ac:dyDescent="0.3">
      <c r="A76" s="3"/>
      <c r="B76" s="2"/>
      <c r="C76" s="2"/>
      <c r="D76" s="2"/>
      <c r="E76" s="2"/>
      <c r="F76" s="1"/>
      <c r="G76" s="1"/>
      <c r="H76" s="1"/>
      <c r="I76" s="1"/>
      <c r="J76" s="1"/>
      <c r="K76" s="1"/>
      <c r="L76" s="1"/>
      <c r="M76" s="1"/>
      <c r="N76" s="1"/>
      <c r="O76" s="1"/>
      <c r="P76" s="1"/>
    </row>
    <row r="77" spans="1:16" ht="18.75" x14ac:dyDescent="0.3">
      <c r="A77" s="4" t="s">
        <v>339</v>
      </c>
      <c r="B77" s="2"/>
      <c r="C77" s="2"/>
      <c r="D77" s="2"/>
      <c r="E77" s="2"/>
      <c r="F77" s="1"/>
      <c r="G77" s="1"/>
      <c r="H77" s="1"/>
      <c r="I77" s="1"/>
      <c r="J77" s="1"/>
      <c r="K77" s="1"/>
      <c r="L77" s="1"/>
      <c r="M77" s="1"/>
      <c r="N77" s="1"/>
      <c r="O77" s="1"/>
      <c r="P77" s="1"/>
    </row>
    <row r="78" spans="1:16" ht="18.75" x14ac:dyDescent="0.3">
      <c r="A78" s="4"/>
      <c r="B78" s="2"/>
      <c r="C78" s="2"/>
      <c r="D78" s="2"/>
      <c r="E78" s="2"/>
      <c r="F78" s="1"/>
      <c r="G78" s="1"/>
      <c r="H78" s="1"/>
      <c r="I78" s="1"/>
      <c r="J78" s="1"/>
      <c r="K78" s="1"/>
      <c r="L78" s="1"/>
      <c r="M78" s="1"/>
      <c r="N78" s="1"/>
      <c r="O78" s="1"/>
      <c r="P78" s="1"/>
    </row>
    <row r="79" spans="1:16" ht="18.75" x14ac:dyDescent="0.3">
      <c r="A79" s="9" t="s">
        <v>199</v>
      </c>
      <c r="B79" s="2"/>
      <c r="C79" s="2"/>
      <c r="D79" s="2"/>
      <c r="E79" s="2"/>
      <c r="F79" s="9" t="s">
        <v>200</v>
      </c>
      <c r="G79" s="1"/>
      <c r="H79" s="1"/>
      <c r="I79" s="1"/>
      <c r="J79" s="1"/>
      <c r="K79" s="1"/>
      <c r="L79" s="1"/>
      <c r="M79" s="1"/>
      <c r="N79" s="1"/>
      <c r="O79" s="1"/>
      <c r="P79" s="1"/>
    </row>
    <row r="80" spans="1:16" ht="18.75" x14ac:dyDescent="0.3">
      <c r="A80" s="9"/>
      <c r="B80" s="2"/>
      <c r="C80" s="2"/>
      <c r="D80" s="2"/>
      <c r="E80" s="2"/>
      <c r="F80" s="1"/>
      <c r="G80" s="1"/>
      <c r="H80" s="1"/>
      <c r="I80" s="1"/>
      <c r="J80" s="1"/>
      <c r="K80" s="1"/>
      <c r="L80" s="1"/>
      <c r="M80" s="1"/>
      <c r="N80" s="1"/>
      <c r="O80" s="1"/>
      <c r="P80" s="1"/>
    </row>
    <row r="81" spans="1:12" ht="25.5" customHeight="1" x14ac:dyDescent="0.25">
      <c r="B81" s="113"/>
      <c r="C81" s="12" t="s">
        <v>24</v>
      </c>
      <c r="D81" s="15" t="s">
        <v>192</v>
      </c>
      <c r="F81" s="199" t="s">
        <v>196</v>
      </c>
      <c r="G81" s="117" t="s">
        <v>197</v>
      </c>
      <c r="H81" s="118">
        <v>4</v>
      </c>
      <c r="I81" s="119"/>
      <c r="J81" s="120"/>
      <c r="K81" s="120"/>
      <c r="L81" s="120"/>
    </row>
    <row r="82" spans="1:12" ht="27" customHeight="1" x14ac:dyDescent="0.25">
      <c r="B82" s="114"/>
      <c r="C82" s="12" t="s">
        <v>25</v>
      </c>
      <c r="D82" s="15" t="s">
        <v>190</v>
      </c>
      <c r="F82" s="200"/>
      <c r="G82" s="117" t="s">
        <v>9</v>
      </c>
      <c r="H82" s="118">
        <v>3</v>
      </c>
      <c r="I82" s="121"/>
      <c r="J82" s="119"/>
      <c r="K82" s="120"/>
      <c r="L82" s="120"/>
    </row>
    <row r="83" spans="1:12" ht="25.5" x14ac:dyDescent="0.25">
      <c r="B83" s="115"/>
      <c r="C83" s="12" t="s">
        <v>26</v>
      </c>
      <c r="D83" s="15" t="s">
        <v>191</v>
      </c>
      <c r="F83" s="200"/>
      <c r="G83" s="117" t="s">
        <v>8</v>
      </c>
      <c r="H83" s="118">
        <v>2</v>
      </c>
      <c r="I83" s="121"/>
      <c r="J83" s="119"/>
      <c r="K83" s="119"/>
      <c r="L83" s="120"/>
    </row>
    <row r="84" spans="1:12" ht="25.5" x14ac:dyDescent="0.25">
      <c r="F84" s="201"/>
      <c r="G84" s="117" t="s">
        <v>7</v>
      </c>
      <c r="H84" s="118">
        <v>1</v>
      </c>
      <c r="I84" s="121"/>
      <c r="J84" s="121"/>
      <c r="K84" s="121"/>
      <c r="L84" s="119"/>
    </row>
    <row r="85" spans="1:12" x14ac:dyDescent="0.25">
      <c r="I85" s="122">
        <v>1</v>
      </c>
      <c r="J85" s="122">
        <v>2</v>
      </c>
      <c r="K85" s="122">
        <v>3</v>
      </c>
      <c r="L85" s="122">
        <v>4</v>
      </c>
    </row>
    <row r="86" spans="1:12" ht="63.75" x14ac:dyDescent="0.25">
      <c r="I86" s="117" t="s">
        <v>13</v>
      </c>
      <c r="J86" s="117" t="s">
        <v>14</v>
      </c>
      <c r="K86" s="117" t="s">
        <v>15</v>
      </c>
      <c r="L86" s="117" t="s">
        <v>16</v>
      </c>
    </row>
    <row r="87" spans="1:12" ht="15" customHeight="1" x14ac:dyDescent="0.25">
      <c r="I87" s="202" t="s">
        <v>198</v>
      </c>
      <c r="J87" s="203"/>
      <c r="K87" s="203"/>
      <c r="L87" s="204"/>
    </row>
    <row r="89" spans="1:12" x14ac:dyDescent="0.25">
      <c r="A89" s="3" t="s">
        <v>180</v>
      </c>
    </row>
    <row r="91" spans="1:12" ht="409.5" customHeight="1" x14ac:dyDescent="0.25">
      <c r="A91" s="191" t="s">
        <v>357</v>
      </c>
      <c r="B91" s="191"/>
      <c r="C91" s="191"/>
      <c r="D91" s="191"/>
      <c r="E91" s="191"/>
    </row>
    <row r="92" spans="1:12" ht="120.75" customHeight="1" x14ac:dyDescent="0.25">
      <c r="A92" s="191"/>
      <c r="B92" s="191"/>
      <c r="C92" s="191"/>
      <c r="D92" s="191"/>
      <c r="E92" s="191"/>
    </row>
    <row r="95" spans="1:12" x14ac:dyDescent="0.25">
      <c r="A95" s="53" t="s">
        <v>103</v>
      </c>
    </row>
    <row r="97" spans="1:5" ht="48.75" customHeight="1" x14ac:dyDescent="0.25">
      <c r="A97" s="189" t="s">
        <v>104</v>
      </c>
      <c r="B97" s="190"/>
      <c r="C97" s="190"/>
      <c r="D97" s="190"/>
      <c r="E97" s="190"/>
    </row>
    <row r="100" spans="1:5" x14ac:dyDescent="0.25">
      <c r="A100" s="51"/>
    </row>
    <row r="101" spans="1:5" x14ac:dyDescent="0.25">
      <c r="A101" s="52"/>
    </row>
  </sheetData>
  <mergeCells count="27">
    <mergeCell ref="F81:F84"/>
    <mergeCell ref="I87:L87"/>
    <mergeCell ref="C64:E64"/>
    <mergeCell ref="B62:E62"/>
    <mergeCell ref="C53:E53"/>
    <mergeCell ref="C49:E49"/>
    <mergeCell ref="B60:D60"/>
    <mergeCell ref="A97:E97"/>
    <mergeCell ref="A91:E92"/>
    <mergeCell ref="B66:B73"/>
    <mergeCell ref="C69:E69"/>
    <mergeCell ref="C70:E70"/>
    <mergeCell ref="C72:E72"/>
    <mergeCell ref="B58:D58"/>
    <mergeCell ref="C66:E66"/>
    <mergeCell ref="C67:E67"/>
    <mergeCell ref="C68:E68"/>
    <mergeCell ref="C71:E71"/>
    <mergeCell ref="C73:E73"/>
    <mergeCell ref="C41:E42"/>
    <mergeCell ref="C44:E45"/>
    <mergeCell ref="A1:E1"/>
    <mergeCell ref="B10:E11"/>
    <mergeCell ref="B13:E13"/>
    <mergeCell ref="B15:E15"/>
    <mergeCell ref="B17:E19"/>
    <mergeCell ref="C27:E27"/>
  </mergeCells>
  <pageMargins left="0.7" right="0.7" top="0.75" bottom="0.75" header="0.3" footer="0.3"/>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9"/>
  <sheetViews>
    <sheetView topLeftCell="B1" zoomScale="140" zoomScaleNormal="140" zoomScaleSheetLayoutView="100" workbookViewId="0">
      <selection activeCell="B1" sqref="B1"/>
    </sheetView>
  </sheetViews>
  <sheetFormatPr baseColWidth="10" defaultColWidth="8.7109375" defaultRowHeight="12.75" x14ac:dyDescent="0.2"/>
  <cols>
    <col min="1" max="1" width="12.7109375" style="19" customWidth="1"/>
    <col min="2" max="2" width="64.7109375" style="19" customWidth="1"/>
    <col min="3" max="3" width="13.28515625" style="19" customWidth="1"/>
    <col min="4" max="4" width="15" style="19" customWidth="1"/>
    <col min="5" max="5" width="14.42578125" style="19" customWidth="1"/>
    <col min="6" max="6" width="12.7109375" style="19" customWidth="1"/>
    <col min="7" max="7" width="64.7109375" style="19" customWidth="1"/>
    <col min="8" max="8" width="28.42578125" style="19" customWidth="1"/>
    <col min="9" max="9" width="23.42578125" style="19" customWidth="1"/>
    <col min="10" max="11" width="28.42578125" style="19" customWidth="1"/>
    <col min="12" max="14" width="14.7109375" style="19" customWidth="1"/>
    <col min="15" max="15" width="64.7109375" style="19" customWidth="1"/>
    <col min="16" max="17" width="14.7109375" style="19" customWidth="1"/>
    <col min="18" max="19" width="28.42578125" style="19" customWidth="1"/>
    <col min="20" max="22" width="14.7109375" style="19" customWidth="1"/>
    <col min="23" max="23" width="13.28515625" style="19" customWidth="1"/>
    <col min="24" max="24" width="12.7109375" style="19" customWidth="1"/>
    <col min="25" max="25" width="13.7109375" style="19" customWidth="1"/>
    <col min="26" max="26" width="41.28515625" style="19" customWidth="1"/>
    <col min="27" max="16384" width="8.7109375" style="19"/>
  </cols>
  <sheetData>
    <row r="1" spans="1:22" x14ac:dyDescent="0.2">
      <c r="A1" s="18"/>
      <c r="B1" s="18"/>
      <c r="C1" s="18"/>
      <c r="D1" s="18"/>
      <c r="E1" s="18"/>
      <c r="F1" s="18"/>
      <c r="G1" s="18"/>
      <c r="H1" s="18"/>
      <c r="I1" s="18"/>
      <c r="J1" s="18"/>
      <c r="K1" s="18"/>
      <c r="L1" s="18"/>
      <c r="M1" s="18"/>
      <c r="N1" s="18"/>
      <c r="O1" s="18"/>
      <c r="P1" s="18"/>
      <c r="Q1" s="18"/>
    </row>
    <row r="2" spans="1:22" ht="13.5" thickBot="1" x14ac:dyDescent="0.25">
      <c r="A2" s="18"/>
      <c r="B2" s="18"/>
      <c r="C2" s="18"/>
      <c r="D2" s="18"/>
      <c r="E2" s="18"/>
      <c r="F2" s="18"/>
      <c r="G2" s="18"/>
      <c r="H2" s="18"/>
      <c r="I2" s="18"/>
      <c r="J2" s="18"/>
      <c r="K2" s="18"/>
      <c r="L2" s="18"/>
      <c r="M2" s="18"/>
      <c r="N2" s="18"/>
      <c r="O2" s="18"/>
      <c r="P2" s="18"/>
      <c r="Q2" s="18"/>
    </row>
    <row r="3" spans="1:22" s="21" customFormat="1" ht="15" x14ac:dyDescent="0.2">
      <c r="A3" s="74"/>
      <c r="B3" s="74"/>
      <c r="C3" s="217" t="s">
        <v>27</v>
      </c>
      <c r="D3" s="218"/>
      <c r="E3" s="219"/>
      <c r="F3" s="219"/>
      <c r="G3" s="219"/>
      <c r="H3" s="219"/>
      <c r="I3" s="220"/>
      <c r="J3" s="20"/>
      <c r="K3" s="20"/>
      <c r="L3" s="27" t="s">
        <v>31</v>
      </c>
      <c r="M3" s="27" t="s">
        <v>32</v>
      </c>
      <c r="N3" s="20"/>
      <c r="O3" s="20"/>
    </row>
    <row r="4" spans="1:22" s="23" customFormat="1" ht="24.75" x14ac:dyDescent="0.25">
      <c r="A4" s="75"/>
      <c r="B4" s="76"/>
      <c r="C4" s="221" t="s">
        <v>28</v>
      </c>
      <c r="D4" s="222"/>
      <c r="E4" s="223" t="s">
        <v>29</v>
      </c>
      <c r="F4" s="224"/>
      <c r="G4" s="98" t="s">
        <v>30</v>
      </c>
      <c r="H4" s="80" t="s">
        <v>33</v>
      </c>
      <c r="I4" s="88" t="s">
        <v>51</v>
      </c>
      <c r="J4" s="22"/>
      <c r="K4" s="22"/>
      <c r="L4" s="28" t="s">
        <v>34</v>
      </c>
      <c r="M4" s="28" t="s">
        <v>35</v>
      </c>
      <c r="N4" s="22"/>
      <c r="O4" s="22"/>
    </row>
    <row r="5" spans="1:22" s="31" customFormat="1" ht="54" customHeight="1" thickBot="1" x14ac:dyDescent="0.25">
      <c r="A5" s="77"/>
      <c r="B5" s="78"/>
      <c r="C5" s="225" t="str">
        <f>'1. Contratación (C)'!A13</f>
        <v>C.R8</v>
      </c>
      <c r="D5" s="226"/>
      <c r="E5" s="227" t="str">
        <f>'1. Contratación (C)'!B13</f>
        <v xml:space="preserve">Falsedad documental </v>
      </c>
      <c r="F5" s="228"/>
      <c r="G5" s="99" t="str">
        <f>'1. Contratación (C)'!C13</f>
        <v>El licitador incurre en falsedad para poder acceder al procedimiento de licitación y/o se aprecia falsedad en la documentación presentada para obtener el pago del precio.</v>
      </c>
      <c r="H5" s="29" t="str">
        <f>'1. Contratación (C)'!D13</f>
        <v>ED / EE</v>
      </c>
      <c r="I5" s="36" t="str">
        <f>'1. Contratación (C)'!E13</f>
        <v>externo</v>
      </c>
      <c r="J5" s="18"/>
      <c r="K5" s="18"/>
      <c r="L5" s="18"/>
      <c r="M5" s="30" t="s">
        <v>36</v>
      </c>
      <c r="N5" s="18"/>
      <c r="O5" s="18"/>
    </row>
    <row r="6" spans="1:22" x14ac:dyDescent="0.2">
      <c r="A6" s="79"/>
      <c r="B6" s="79"/>
      <c r="C6" s="79"/>
      <c r="D6" s="18"/>
      <c r="E6" s="18"/>
      <c r="F6" s="18"/>
      <c r="G6" s="18"/>
      <c r="H6" s="18"/>
      <c r="I6" s="18"/>
      <c r="J6" s="18"/>
      <c r="K6" s="18"/>
      <c r="L6" s="18"/>
      <c r="M6" s="18"/>
      <c r="N6" s="18"/>
      <c r="O6" s="18"/>
      <c r="P6" s="18"/>
      <c r="Q6" s="18"/>
    </row>
    <row r="7" spans="1:22" x14ac:dyDescent="0.2">
      <c r="A7" s="18"/>
      <c r="B7" s="18"/>
      <c r="C7" s="18"/>
      <c r="D7" s="18"/>
      <c r="E7" s="18"/>
      <c r="F7" s="18"/>
      <c r="G7" s="18"/>
      <c r="H7" s="18"/>
      <c r="I7" s="18"/>
      <c r="J7" s="18"/>
      <c r="K7" s="18"/>
      <c r="L7" s="18"/>
      <c r="M7" s="18"/>
      <c r="N7" s="18"/>
      <c r="O7" s="18"/>
      <c r="P7" s="18"/>
      <c r="Q7" s="18"/>
    </row>
    <row r="8" spans="1:22" ht="26.25" customHeight="1" x14ac:dyDescent="0.2">
      <c r="A8" s="211" t="s">
        <v>217</v>
      </c>
      <c r="B8" s="212"/>
      <c r="C8" s="208" t="s">
        <v>37</v>
      </c>
      <c r="D8" s="213"/>
      <c r="E8" s="214"/>
      <c r="F8" s="211" t="s">
        <v>38</v>
      </c>
      <c r="G8" s="215"/>
      <c r="H8" s="215"/>
      <c r="I8" s="215"/>
      <c r="J8" s="215"/>
      <c r="K8" s="216"/>
      <c r="L8" s="208" t="s">
        <v>39</v>
      </c>
      <c r="M8" s="209"/>
      <c r="N8" s="210"/>
      <c r="O8" s="211" t="s">
        <v>43</v>
      </c>
      <c r="P8" s="215"/>
      <c r="Q8" s="215"/>
      <c r="R8" s="215"/>
      <c r="S8" s="216"/>
      <c r="T8" s="208" t="s">
        <v>44</v>
      </c>
      <c r="U8" s="209"/>
      <c r="V8" s="210"/>
    </row>
    <row r="9" spans="1:22" ht="48" x14ac:dyDescent="0.2">
      <c r="A9" s="81" t="s">
        <v>218</v>
      </c>
      <c r="B9" s="81" t="s">
        <v>219</v>
      </c>
      <c r="C9" s="89" t="s">
        <v>110</v>
      </c>
      <c r="D9" s="89" t="s">
        <v>111</v>
      </c>
      <c r="E9" s="90" t="s">
        <v>172</v>
      </c>
      <c r="F9" s="81" t="s">
        <v>40</v>
      </c>
      <c r="G9" s="81" t="s">
        <v>41</v>
      </c>
      <c r="H9" s="81" t="s">
        <v>122</v>
      </c>
      <c r="I9" s="81" t="s">
        <v>42</v>
      </c>
      <c r="J9" s="81" t="s">
        <v>107</v>
      </c>
      <c r="K9" s="81" t="s">
        <v>108</v>
      </c>
      <c r="L9" s="89" t="s">
        <v>112</v>
      </c>
      <c r="M9" s="89" t="s">
        <v>113</v>
      </c>
      <c r="N9" s="89" t="s">
        <v>173</v>
      </c>
      <c r="O9" s="81" t="s">
        <v>45</v>
      </c>
      <c r="P9" s="81" t="s">
        <v>109</v>
      </c>
      <c r="Q9" s="81" t="s">
        <v>46</v>
      </c>
      <c r="R9" s="82" t="s">
        <v>105</v>
      </c>
      <c r="S9" s="82" t="s">
        <v>106</v>
      </c>
      <c r="T9" s="89" t="s">
        <v>114</v>
      </c>
      <c r="U9" s="89" t="s">
        <v>115</v>
      </c>
      <c r="V9" s="89" t="s">
        <v>174</v>
      </c>
    </row>
    <row r="10" spans="1:22" ht="84" x14ac:dyDescent="0.2">
      <c r="A10" s="101" t="s">
        <v>314</v>
      </c>
      <c r="B10" s="72" t="s">
        <v>362</v>
      </c>
      <c r="C10" s="83">
        <v>3</v>
      </c>
      <c r="D10" s="83">
        <v>1</v>
      </c>
      <c r="E10" s="87">
        <f>C10*D10</f>
        <v>3</v>
      </c>
      <c r="F10" s="101" t="s">
        <v>317</v>
      </c>
      <c r="G10" s="56" t="s">
        <v>151</v>
      </c>
      <c r="H10" s="84" t="s">
        <v>31</v>
      </c>
      <c r="I10" s="84" t="s">
        <v>32</v>
      </c>
      <c r="J10" s="83">
        <v>-4</v>
      </c>
      <c r="K10" s="83">
        <v>-4</v>
      </c>
      <c r="L10" s="100">
        <f t="shared" ref="L10:M12" si="0">IF(ISNUMBER(C10),IF(C10+J10&gt;1,C10+J10,1),"")</f>
        <v>1</v>
      </c>
      <c r="M10" s="100">
        <f t="shared" si="0"/>
        <v>1</v>
      </c>
      <c r="N10" s="87">
        <f>L10*M10</f>
        <v>1</v>
      </c>
      <c r="O10" s="85"/>
      <c r="P10" s="85"/>
      <c r="Q10" s="85"/>
      <c r="R10" s="83"/>
      <c r="S10" s="83"/>
      <c r="T10" s="100">
        <f>IF(ISNUMBER($L10),IF($L10+R10&gt;1,$L10+R10,1),"")</f>
        <v>1</v>
      </c>
      <c r="U10" s="100">
        <f>IF(ISNUMBER($M10),IF($M10+S10&gt;1,$M10+S10,1),"")</f>
        <v>1</v>
      </c>
      <c r="V10" s="87">
        <f>T10*U10</f>
        <v>1</v>
      </c>
    </row>
    <row r="11" spans="1:22" ht="180" x14ac:dyDescent="0.2">
      <c r="A11" s="101" t="s">
        <v>315</v>
      </c>
      <c r="B11" s="71" t="s">
        <v>363</v>
      </c>
      <c r="C11" s="83">
        <v>3</v>
      </c>
      <c r="D11" s="83">
        <v>1</v>
      </c>
      <c r="E11" s="87">
        <f t="shared" ref="E11:E12" si="1">C11*D11</f>
        <v>3</v>
      </c>
      <c r="F11" s="101" t="s">
        <v>318</v>
      </c>
      <c r="G11" s="60" t="s">
        <v>152</v>
      </c>
      <c r="H11" s="84" t="s">
        <v>31</v>
      </c>
      <c r="I11" s="84" t="s">
        <v>32</v>
      </c>
      <c r="J11" s="83">
        <v>-4</v>
      </c>
      <c r="K11" s="83">
        <v>-4</v>
      </c>
      <c r="L11" s="100">
        <f t="shared" si="0"/>
        <v>1</v>
      </c>
      <c r="M11" s="100">
        <f t="shared" si="0"/>
        <v>1</v>
      </c>
      <c r="N11" s="87">
        <f t="shared" ref="N11:N12" si="2">L11*M11</f>
        <v>1</v>
      </c>
      <c r="O11" s="85"/>
      <c r="P11" s="85"/>
      <c r="Q11" s="85"/>
      <c r="R11" s="83"/>
      <c r="S11" s="83"/>
      <c r="T11" s="100">
        <f t="shared" ref="T11:T12" si="3">IF(ISNUMBER($L11),IF($L11+R11&gt;1,$L11+R11,1),"")</f>
        <v>1</v>
      </c>
      <c r="U11" s="100">
        <f t="shared" ref="U11:U12" si="4">IF(ISNUMBER($M11),IF($M11+S11&gt;1,$M11+S11,1),"")</f>
        <v>1</v>
      </c>
      <c r="V11" s="87">
        <f t="shared" ref="V11:V12" si="5">T11*U11</f>
        <v>1</v>
      </c>
    </row>
    <row r="12" spans="1:22" ht="120" x14ac:dyDescent="0.2">
      <c r="A12" s="101" t="s">
        <v>316</v>
      </c>
      <c r="B12" s="63" t="s">
        <v>119</v>
      </c>
      <c r="C12" s="83">
        <v>3</v>
      </c>
      <c r="D12" s="83">
        <v>1</v>
      </c>
      <c r="E12" s="87">
        <f t="shared" si="1"/>
        <v>3</v>
      </c>
      <c r="F12" s="101" t="s">
        <v>319</v>
      </c>
      <c r="G12" s="60" t="s">
        <v>153</v>
      </c>
      <c r="H12" s="84" t="s">
        <v>31</v>
      </c>
      <c r="I12" s="84" t="s">
        <v>32</v>
      </c>
      <c r="J12" s="83">
        <v>-4</v>
      </c>
      <c r="K12" s="83">
        <v>-4</v>
      </c>
      <c r="L12" s="100">
        <f t="shared" si="0"/>
        <v>1</v>
      </c>
      <c r="M12" s="100">
        <f t="shared" si="0"/>
        <v>1</v>
      </c>
      <c r="N12" s="87">
        <f t="shared" si="2"/>
        <v>1</v>
      </c>
      <c r="O12" s="85"/>
      <c r="P12" s="85"/>
      <c r="Q12" s="85"/>
      <c r="R12" s="83"/>
      <c r="S12" s="83"/>
      <c r="T12" s="100">
        <f t="shared" si="3"/>
        <v>1</v>
      </c>
      <c r="U12" s="100">
        <f t="shared" si="4"/>
        <v>1</v>
      </c>
      <c r="V12" s="87">
        <f t="shared" si="5"/>
        <v>1</v>
      </c>
    </row>
    <row r="13" spans="1:22" ht="48" customHeight="1" x14ac:dyDescent="0.2">
      <c r="D13" s="89" t="s">
        <v>123</v>
      </c>
      <c r="E13" s="86">
        <f>ROUND(SUM(E10:E12)/COUNT(C10:C12),2)</f>
        <v>3</v>
      </c>
      <c r="M13" s="89" t="s">
        <v>124</v>
      </c>
      <c r="N13" s="86">
        <f>ROUND(SUMIF(N10:N12,"&gt;0",N10:N12)/COUNT(N10:N12),2)</f>
        <v>1</v>
      </c>
      <c r="U13" s="89" t="s">
        <v>125</v>
      </c>
      <c r="V13" s="86">
        <f>ROUND(SUMIF(V10:V12,"&gt;0",V10:V12)/COUNT(V10:V12),2)</f>
        <v>1</v>
      </c>
    </row>
    <row r="36" spans="4:5" x14ac:dyDescent="0.2">
      <c r="D36" s="19">
        <v>1</v>
      </c>
      <c r="E36" s="19">
        <v>-1</v>
      </c>
    </row>
    <row r="37" spans="4:5" x14ac:dyDescent="0.2">
      <c r="D37" s="19">
        <v>2</v>
      </c>
      <c r="E37" s="19">
        <v>-2</v>
      </c>
    </row>
    <row r="38" spans="4:5" x14ac:dyDescent="0.2">
      <c r="D38" s="19">
        <v>3</v>
      </c>
      <c r="E38" s="19">
        <v>-3</v>
      </c>
    </row>
    <row r="39" spans="4:5" x14ac:dyDescent="0.2">
      <c r="D39" s="19">
        <v>4</v>
      </c>
      <c r="E39" s="19">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247" priority="34" operator="between">
      <formula>8</formula>
      <formula>16</formula>
    </cfRule>
    <cfRule type="cellIs" dxfId="246" priority="35" operator="between">
      <formula>4</formula>
      <formula>7.99</formula>
    </cfRule>
    <cfRule type="cellIs" dxfId="245" priority="36" operator="between">
      <formula>1</formula>
      <formula>3.99</formula>
    </cfRule>
  </conditionalFormatting>
  <conditionalFormatting sqref="F10:F12">
    <cfRule type="cellIs" dxfId="244" priority="31" operator="between">
      <formula>11</formula>
      <formula>25</formula>
    </cfRule>
    <cfRule type="cellIs" dxfId="243" priority="32" operator="between">
      <formula>6</formula>
      <formula>10</formula>
    </cfRule>
    <cfRule type="cellIs" dxfId="242" priority="33" operator="between">
      <formula>0</formula>
      <formula>5</formula>
    </cfRule>
  </conditionalFormatting>
  <conditionalFormatting sqref="H10">
    <cfRule type="containsText" dxfId="241" priority="29" operator="containsText" text="Sí">
      <formula>NOT(ISERROR(SEARCH("Sí",H10)))</formula>
    </cfRule>
    <cfRule type="containsText" dxfId="240" priority="30" operator="containsText" text="No">
      <formula>NOT(ISERROR(SEARCH("No",H10)))</formula>
    </cfRule>
  </conditionalFormatting>
  <conditionalFormatting sqref="I10">
    <cfRule type="containsText" dxfId="239" priority="26" operator="containsText" text="Bajo">
      <formula>NOT(ISERROR(SEARCH("Bajo",I10)))</formula>
    </cfRule>
    <cfRule type="containsText" dxfId="238" priority="27" operator="containsText" text="Medio">
      <formula>NOT(ISERROR(SEARCH("Medio",I10)))</formula>
    </cfRule>
    <cfRule type="containsText" dxfId="237" priority="28" operator="containsText" text="Alto">
      <formula>NOT(ISERROR(SEARCH("Alto",I10)))</formula>
    </cfRule>
  </conditionalFormatting>
  <conditionalFormatting sqref="E13">
    <cfRule type="cellIs" dxfId="236" priority="23" operator="between">
      <formula>8</formula>
      <formula>16</formula>
    </cfRule>
    <cfRule type="cellIs" dxfId="235" priority="24" operator="between">
      <formula>4</formula>
      <formula>7.99</formula>
    </cfRule>
    <cfRule type="cellIs" dxfId="234" priority="25" operator="between">
      <formula>1</formula>
      <formula>3.99</formula>
    </cfRule>
  </conditionalFormatting>
  <conditionalFormatting sqref="N13">
    <cfRule type="cellIs" dxfId="233" priority="17" operator="between">
      <formula>8</formula>
      <formula>16</formula>
    </cfRule>
    <cfRule type="cellIs" dxfId="232" priority="18" operator="between">
      <formula>4</formula>
      <formula>7.99</formula>
    </cfRule>
    <cfRule type="cellIs" dxfId="231" priority="19" operator="between">
      <formula>1</formula>
      <formula>3.99</formula>
    </cfRule>
  </conditionalFormatting>
  <conditionalFormatting sqref="V13">
    <cfRule type="cellIs" dxfId="230" priority="11" operator="between">
      <formula>8</formula>
      <formula>16</formula>
    </cfRule>
    <cfRule type="cellIs" dxfId="229" priority="12" operator="between">
      <formula>4</formula>
      <formula>7.99</formula>
    </cfRule>
    <cfRule type="cellIs" dxfId="228" priority="13" operator="between">
      <formula>1</formula>
      <formula>3.99</formula>
    </cfRule>
  </conditionalFormatting>
  <conditionalFormatting sqref="H11">
    <cfRule type="containsText" dxfId="227" priority="9" operator="containsText" text="Sí">
      <formula>NOT(ISERROR(SEARCH("Sí",H11)))</formula>
    </cfRule>
    <cfRule type="containsText" dxfId="226" priority="10" operator="containsText" text="No">
      <formula>NOT(ISERROR(SEARCH("No",H11)))</formula>
    </cfRule>
  </conditionalFormatting>
  <conditionalFormatting sqref="I11">
    <cfRule type="containsText" dxfId="225" priority="6" operator="containsText" text="Bajo">
      <formula>NOT(ISERROR(SEARCH("Bajo",I11)))</formula>
    </cfRule>
    <cfRule type="containsText" dxfId="224" priority="7" operator="containsText" text="Medio">
      <formula>NOT(ISERROR(SEARCH("Medio",I11)))</formula>
    </cfRule>
    <cfRule type="containsText" dxfId="223" priority="8" operator="containsText" text="Alto">
      <formula>NOT(ISERROR(SEARCH("Alto",I11)))</formula>
    </cfRule>
  </conditionalFormatting>
  <conditionalFormatting sqref="H12">
    <cfRule type="containsText" dxfId="222" priority="4" operator="containsText" text="Sí">
      <formula>NOT(ISERROR(SEARCH("Sí",H12)))</formula>
    </cfRule>
    <cfRule type="containsText" dxfId="221" priority="5" operator="containsText" text="No">
      <formula>NOT(ISERROR(SEARCH("No",H12)))</formula>
    </cfRule>
  </conditionalFormatting>
  <conditionalFormatting sqref="I12">
    <cfRule type="containsText" dxfId="220" priority="1" operator="containsText" text="Bajo">
      <formula>NOT(ISERROR(SEARCH("Bajo",I12)))</formula>
    </cfRule>
    <cfRule type="containsText" dxfId="219" priority="2" operator="containsText" text="Medio">
      <formula>NOT(ISERROR(SEARCH("Medio",I12)))</formula>
    </cfRule>
    <cfRule type="containsText" dxfId="218" priority="3" operator="containsText" text="Alto">
      <formula>NOT(ISERROR(SEARCH("Alto",I12)))</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7"/>
  <sheetViews>
    <sheetView topLeftCell="B1" zoomScale="110" zoomScaleNormal="110" zoomScaleSheetLayoutView="100" workbookViewId="0">
      <selection activeCell="B11" sqref="A11:XFD11"/>
    </sheetView>
  </sheetViews>
  <sheetFormatPr baseColWidth="10" defaultColWidth="8.7109375" defaultRowHeight="12.75" x14ac:dyDescent="0.2"/>
  <cols>
    <col min="1" max="1" width="12.7109375" style="19" customWidth="1"/>
    <col min="2" max="2" width="64.7109375" style="19" customWidth="1"/>
    <col min="3" max="3" width="13.28515625" style="19" customWidth="1"/>
    <col min="4" max="4" width="15" style="19" customWidth="1"/>
    <col min="5" max="5" width="14.42578125" style="19" customWidth="1"/>
    <col min="6" max="6" width="12.7109375" style="19" customWidth="1"/>
    <col min="7" max="7" width="64.7109375" style="19" customWidth="1"/>
    <col min="8" max="8" width="28.42578125" style="19" customWidth="1"/>
    <col min="9" max="9" width="23.42578125" style="19" customWidth="1"/>
    <col min="10" max="11" width="28.42578125" style="19" customWidth="1"/>
    <col min="12" max="14" width="14.7109375" style="19" customWidth="1"/>
    <col min="15" max="15" width="64.7109375" style="19" customWidth="1"/>
    <col min="16" max="17" width="14.7109375" style="19" customWidth="1"/>
    <col min="18" max="19" width="28.42578125" style="19" customWidth="1"/>
    <col min="20" max="22" width="14.7109375" style="19" customWidth="1"/>
    <col min="23" max="23" width="13.28515625" style="19" customWidth="1"/>
    <col min="24" max="24" width="12.7109375" style="19" customWidth="1"/>
    <col min="25" max="25" width="13.7109375" style="19" customWidth="1"/>
    <col min="26" max="26" width="41.28515625" style="19" customWidth="1"/>
    <col min="27" max="16384" width="8.7109375" style="19"/>
  </cols>
  <sheetData>
    <row r="1" spans="1:22" x14ac:dyDescent="0.2">
      <c r="A1" s="18"/>
      <c r="B1" s="18"/>
      <c r="C1" s="18"/>
      <c r="D1" s="18"/>
      <c r="E1" s="18"/>
      <c r="F1" s="18"/>
      <c r="G1" s="18"/>
      <c r="H1" s="18"/>
      <c r="I1" s="18"/>
      <c r="J1" s="18"/>
      <c r="K1" s="18"/>
      <c r="L1" s="18"/>
      <c r="M1" s="18"/>
      <c r="N1" s="18"/>
      <c r="O1" s="18"/>
      <c r="P1" s="18"/>
      <c r="Q1" s="18"/>
    </row>
    <row r="2" spans="1:22" ht="13.5" thickBot="1" x14ac:dyDescent="0.25">
      <c r="A2" s="18"/>
      <c r="B2" s="18"/>
      <c r="C2" s="18"/>
      <c r="D2" s="18"/>
      <c r="E2" s="18"/>
      <c r="F2" s="18"/>
      <c r="G2" s="18"/>
      <c r="H2" s="18"/>
      <c r="I2" s="18"/>
      <c r="J2" s="18"/>
      <c r="K2" s="18"/>
      <c r="L2" s="18"/>
      <c r="M2" s="18"/>
      <c r="N2" s="18"/>
      <c r="O2" s="18"/>
      <c r="P2" s="18"/>
      <c r="Q2" s="18"/>
    </row>
    <row r="3" spans="1:22" s="21" customFormat="1" ht="15" x14ac:dyDescent="0.2">
      <c r="A3" s="74"/>
      <c r="B3" s="74"/>
      <c r="C3" s="217" t="s">
        <v>27</v>
      </c>
      <c r="D3" s="218"/>
      <c r="E3" s="219"/>
      <c r="F3" s="219"/>
      <c r="G3" s="219"/>
      <c r="H3" s="219"/>
      <c r="I3" s="220"/>
      <c r="J3" s="20"/>
      <c r="K3" s="20"/>
      <c r="L3" s="27" t="s">
        <v>31</v>
      </c>
      <c r="M3" s="27" t="s">
        <v>32</v>
      </c>
      <c r="N3" s="20"/>
      <c r="O3" s="20"/>
    </row>
    <row r="4" spans="1:22" s="23" customFormat="1" ht="24.75" x14ac:dyDescent="0.25">
      <c r="A4" s="75"/>
      <c r="B4" s="76"/>
      <c r="C4" s="221" t="s">
        <v>28</v>
      </c>
      <c r="D4" s="222"/>
      <c r="E4" s="223" t="s">
        <v>29</v>
      </c>
      <c r="F4" s="224"/>
      <c r="G4" s="109" t="s">
        <v>30</v>
      </c>
      <c r="H4" s="80" t="s">
        <v>33</v>
      </c>
      <c r="I4" s="88" t="s">
        <v>51</v>
      </c>
      <c r="J4" s="22"/>
      <c r="K4" s="22"/>
      <c r="L4" s="28" t="s">
        <v>34</v>
      </c>
      <c r="M4" s="28" t="s">
        <v>35</v>
      </c>
      <c r="N4" s="22"/>
      <c r="O4" s="22"/>
    </row>
    <row r="5" spans="1:22" s="31" customFormat="1" ht="54" customHeight="1" thickBot="1" x14ac:dyDescent="0.25">
      <c r="A5" s="77"/>
      <c r="B5" s="78"/>
      <c r="C5" s="225" t="str">
        <f>'1. Contratación (C)'!A14</f>
        <v>C.R9</v>
      </c>
      <c r="D5" s="226"/>
      <c r="E5" s="227" t="str">
        <f>'1. Contratación (C)'!B14</f>
        <v>Doble financiación</v>
      </c>
      <c r="F5" s="228"/>
      <c r="G5" s="102" t="str">
        <f>'1. Contratación (C)'!C14</f>
        <v>Incumplimiento de la prohibición de doble financiación.</v>
      </c>
      <c r="H5" s="29" t="str">
        <f>'1. Contratación (C)'!D14</f>
        <v>ED / EE</v>
      </c>
      <c r="I5" s="36" t="str">
        <f>'1. Contratación (C)'!E14</f>
        <v>interno</v>
      </c>
      <c r="J5" s="18"/>
      <c r="K5" s="18"/>
      <c r="L5" s="18"/>
      <c r="M5" s="30" t="s">
        <v>36</v>
      </c>
      <c r="N5" s="18"/>
      <c r="O5" s="18"/>
    </row>
    <row r="6" spans="1:22" x14ac:dyDescent="0.2">
      <c r="A6" s="79"/>
      <c r="B6" s="79"/>
      <c r="C6" s="79"/>
      <c r="D6" s="18"/>
      <c r="E6" s="18"/>
      <c r="F6" s="18"/>
      <c r="G6" s="18"/>
      <c r="H6" s="18"/>
      <c r="I6" s="18"/>
      <c r="J6" s="18"/>
      <c r="K6" s="18"/>
      <c r="L6" s="18"/>
      <c r="M6" s="18"/>
      <c r="N6" s="18"/>
      <c r="O6" s="18"/>
      <c r="P6" s="18"/>
      <c r="Q6" s="18"/>
    </row>
    <row r="7" spans="1:22" x14ac:dyDescent="0.2">
      <c r="A7" s="18"/>
      <c r="B7" s="18"/>
      <c r="C7" s="18"/>
      <c r="D7" s="18"/>
      <c r="E7" s="18"/>
      <c r="F7" s="18"/>
      <c r="G7" s="18"/>
      <c r="H7" s="18"/>
      <c r="I7" s="18"/>
      <c r="J7" s="18"/>
      <c r="K7" s="18"/>
      <c r="L7" s="18"/>
      <c r="M7" s="18"/>
      <c r="N7" s="18"/>
      <c r="O7" s="18"/>
      <c r="P7" s="18"/>
      <c r="Q7" s="18"/>
    </row>
    <row r="8" spans="1:22" ht="26.25" customHeight="1" x14ac:dyDescent="0.2">
      <c r="A8" s="211" t="s">
        <v>217</v>
      </c>
      <c r="B8" s="212"/>
      <c r="C8" s="208" t="s">
        <v>37</v>
      </c>
      <c r="D8" s="213"/>
      <c r="E8" s="214"/>
      <c r="F8" s="211" t="s">
        <v>38</v>
      </c>
      <c r="G8" s="215"/>
      <c r="H8" s="215"/>
      <c r="I8" s="215"/>
      <c r="J8" s="215"/>
      <c r="K8" s="216"/>
      <c r="L8" s="208" t="s">
        <v>39</v>
      </c>
      <c r="M8" s="209"/>
      <c r="N8" s="210"/>
      <c r="O8" s="211" t="s">
        <v>43</v>
      </c>
      <c r="P8" s="215"/>
      <c r="Q8" s="215"/>
      <c r="R8" s="215"/>
      <c r="S8" s="216"/>
      <c r="T8" s="208" t="s">
        <v>44</v>
      </c>
      <c r="U8" s="209"/>
      <c r="V8" s="210"/>
    </row>
    <row r="9" spans="1:22" ht="48" x14ac:dyDescent="0.2">
      <c r="A9" s="81" t="s">
        <v>218</v>
      </c>
      <c r="B9" s="81" t="s">
        <v>219</v>
      </c>
      <c r="C9" s="89" t="s">
        <v>110</v>
      </c>
      <c r="D9" s="89" t="s">
        <v>111</v>
      </c>
      <c r="E9" s="90" t="s">
        <v>172</v>
      </c>
      <c r="F9" s="81" t="s">
        <v>40</v>
      </c>
      <c r="G9" s="81" t="s">
        <v>41</v>
      </c>
      <c r="H9" s="81" t="s">
        <v>122</v>
      </c>
      <c r="I9" s="81" t="s">
        <v>42</v>
      </c>
      <c r="J9" s="81" t="s">
        <v>107</v>
      </c>
      <c r="K9" s="81" t="s">
        <v>108</v>
      </c>
      <c r="L9" s="89" t="s">
        <v>112</v>
      </c>
      <c r="M9" s="89" t="s">
        <v>113</v>
      </c>
      <c r="N9" s="89" t="s">
        <v>173</v>
      </c>
      <c r="O9" s="81" t="s">
        <v>45</v>
      </c>
      <c r="P9" s="81" t="s">
        <v>109</v>
      </c>
      <c r="Q9" s="81" t="s">
        <v>46</v>
      </c>
      <c r="R9" s="82" t="s">
        <v>105</v>
      </c>
      <c r="S9" s="82" t="s">
        <v>106</v>
      </c>
      <c r="T9" s="89" t="s">
        <v>114</v>
      </c>
      <c r="U9" s="89" t="s">
        <v>115</v>
      </c>
      <c r="V9" s="89" t="s">
        <v>174</v>
      </c>
    </row>
    <row r="10" spans="1:22" ht="144" x14ac:dyDescent="0.2">
      <c r="A10" s="101" t="s">
        <v>320</v>
      </c>
      <c r="B10" s="34" t="s">
        <v>171</v>
      </c>
      <c r="C10" s="83">
        <v>3</v>
      </c>
      <c r="D10" s="83">
        <v>1</v>
      </c>
      <c r="E10" s="87">
        <f>C10*D10</f>
        <v>3</v>
      </c>
      <c r="F10" s="101" t="s">
        <v>321</v>
      </c>
      <c r="G10" s="104" t="s">
        <v>213</v>
      </c>
      <c r="H10" s="84" t="s">
        <v>31</v>
      </c>
      <c r="I10" s="84" t="s">
        <v>32</v>
      </c>
      <c r="J10" s="83">
        <v>-4</v>
      </c>
      <c r="K10" s="83">
        <v>-4</v>
      </c>
      <c r="L10" s="103">
        <f t="shared" ref="L10:M10" si="0">IF(ISNUMBER(C10),IF(C10+J10&gt;1,C10+J10,1),"")</f>
        <v>1</v>
      </c>
      <c r="M10" s="103">
        <f t="shared" si="0"/>
        <v>1</v>
      </c>
      <c r="N10" s="87">
        <f>L10*M10</f>
        <v>1</v>
      </c>
      <c r="O10" s="85"/>
      <c r="P10" s="85"/>
      <c r="Q10" s="85"/>
      <c r="R10" s="83"/>
      <c r="S10" s="83"/>
      <c r="T10" s="103">
        <f>IF(ISNUMBER($L10),IF($L10+R10&gt;1,$L10+R10,1),"")</f>
        <v>1</v>
      </c>
      <c r="U10" s="103">
        <f>IF(ISNUMBER($M10),IF($M10+S10&gt;1,$M10+S10,1),"")</f>
        <v>1</v>
      </c>
      <c r="V10" s="87">
        <f>T10*U10</f>
        <v>1</v>
      </c>
    </row>
    <row r="11" spans="1:22" ht="48" customHeight="1" x14ac:dyDescent="0.2">
      <c r="D11" s="89" t="s">
        <v>123</v>
      </c>
      <c r="E11" s="86">
        <f>ROUND(SUM(E10:E10)/COUNT(C10:C10),2)</f>
        <v>3</v>
      </c>
      <c r="M11" s="89" t="s">
        <v>124</v>
      </c>
      <c r="N11" s="86">
        <f>ROUND(SUMIF(N10:N10,"&gt;0",N10:N10)/COUNT(N10:N10),2)</f>
        <v>1</v>
      </c>
      <c r="U11" s="89" t="s">
        <v>125</v>
      </c>
      <c r="V11" s="86">
        <f>ROUND(SUMIF(V10:V10,"&gt;0",V10:V10)/COUNT(V10:V10),2)</f>
        <v>1</v>
      </c>
    </row>
    <row r="34" spans="4:5" x14ac:dyDescent="0.2">
      <c r="D34" s="19">
        <v>1</v>
      </c>
      <c r="E34" s="19">
        <v>-1</v>
      </c>
    </row>
    <row r="35" spans="4:5" x14ac:dyDescent="0.2">
      <c r="D35" s="19">
        <v>2</v>
      </c>
      <c r="E35" s="19">
        <v>-2</v>
      </c>
    </row>
    <row r="36" spans="4:5" x14ac:dyDescent="0.2">
      <c r="D36" s="19">
        <v>3</v>
      </c>
      <c r="E36" s="19">
        <v>-3</v>
      </c>
    </row>
    <row r="37" spans="4:5" x14ac:dyDescent="0.2">
      <c r="D37" s="19">
        <v>4</v>
      </c>
      <c r="E37" s="19">
        <v>-4</v>
      </c>
    </row>
  </sheetData>
  <mergeCells count="11">
    <mergeCell ref="A8:B8"/>
    <mergeCell ref="C8:E8"/>
    <mergeCell ref="F8:K8"/>
    <mergeCell ref="L8:N8"/>
    <mergeCell ref="O8:S8"/>
    <mergeCell ref="T8:V8"/>
    <mergeCell ref="C3:I3"/>
    <mergeCell ref="C4:D4"/>
    <mergeCell ref="E4:F4"/>
    <mergeCell ref="C5:D5"/>
    <mergeCell ref="E5:F5"/>
  </mergeCells>
  <conditionalFormatting sqref="E10 N10 V10">
    <cfRule type="cellIs" dxfId="217" priority="24" operator="between">
      <formula>8</formula>
      <formula>16</formula>
    </cfRule>
    <cfRule type="cellIs" dxfId="216" priority="25" operator="between">
      <formula>4</formula>
      <formula>7.99</formula>
    </cfRule>
    <cfRule type="cellIs" dxfId="215" priority="26" operator="between">
      <formula>1</formula>
      <formula>3.99</formula>
    </cfRule>
  </conditionalFormatting>
  <conditionalFormatting sqref="F10">
    <cfRule type="cellIs" dxfId="214" priority="21" operator="between">
      <formula>11</formula>
      <formula>25</formula>
    </cfRule>
    <cfRule type="cellIs" dxfId="213" priority="22" operator="between">
      <formula>6</formula>
      <formula>10</formula>
    </cfRule>
    <cfRule type="cellIs" dxfId="212" priority="23" operator="between">
      <formula>0</formula>
      <formula>5</formula>
    </cfRule>
  </conditionalFormatting>
  <conditionalFormatting sqref="H10">
    <cfRule type="containsText" dxfId="211" priority="19" operator="containsText" text="Sí">
      <formula>NOT(ISERROR(SEARCH("Sí",H10)))</formula>
    </cfRule>
    <cfRule type="containsText" dxfId="210" priority="20" operator="containsText" text="No">
      <formula>NOT(ISERROR(SEARCH("No",H10)))</formula>
    </cfRule>
  </conditionalFormatting>
  <conditionalFormatting sqref="I10">
    <cfRule type="containsText" dxfId="209" priority="16" operator="containsText" text="Bajo">
      <formula>NOT(ISERROR(SEARCH("Bajo",I10)))</formula>
    </cfRule>
    <cfRule type="containsText" dxfId="208" priority="17" operator="containsText" text="Medio">
      <formula>NOT(ISERROR(SEARCH("Medio",I10)))</formula>
    </cfRule>
    <cfRule type="containsText" dxfId="207" priority="18" operator="containsText" text="Alto">
      <formula>NOT(ISERROR(SEARCH("Alto",I10)))</formula>
    </cfRule>
  </conditionalFormatting>
  <conditionalFormatting sqref="E11">
    <cfRule type="cellIs" dxfId="206" priority="13" operator="between">
      <formula>8</formula>
      <formula>16</formula>
    </cfRule>
    <cfRule type="cellIs" dxfId="205" priority="14" operator="between">
      <formula>4</formula>
      <formula>7.99</formula>
    </cfRule>
    <cfRule type="cellIs" dxfId="204" priority="15" operator="between">
      <formula>1</formula>
      <formula>3.99</formula>
    </cfRule>
  </conditionalFormatting>
  <conditionalFormatting sqref="N11">
    <cfRule type="cellIs" dxfId="203" priority="7" operator="between">
      <formula>8</formula>
      <formula>16</formula>
    </cfRule>
    <cfRule type="cellIs" dxfId="202" priority="8" operator="between">
      <formula>4</formula>
      <formula>7.99</formula>
    </cfRule>
    <cfRule type="cellIs" dxfId="201" priority="9" operator="between">
      <formula>1</formula>
      <formula>3.99</formula>
    </cfRule>
  </conditionalFormatting>
  <conditionalFormatting sqref="V11">
    <cfRule type="cellIs" dxfId="200" priority="1" operator="between">
      <formula>8</formula>
      <formula>16</formula>
    </cfRule>
    <cfRule type="cellIs" dxfId="199" priority="2" operator="between">
      <formula>4</formula>
      <formula>7.99</formula>
    </cfRule>
    <cfRule type="cellIs" dxfId="198" priority="3" operator="between">
      <formula>1</formula>
      <formula>3.99</formula>
    </cfRule>
  </conditionalFormatting>
  <dataValidations count="4">
    <dataValidation type="list" allowBlank="1" showInputMessage="1" showErrorMessage="1" sqref="R10:S10 J10:K10">
      <formula1>negative</formula1>
    </dataValidation>
    <dataValidation type="list" allowBlank="1" showInputMessage="1" showErrorMessage="1" sqref="C10:D10">
      <formula1>positive</formula1>
    </dataValidation>
    <dataValidation type="list" allowBlank="1" showInputMessage="1" showErrorMessage="1" sqref="H10">
      <formula1>$L$3:$L$4</formula1>
    </dataValidation>
    <dataValidation type="list" allowBlank="1" showInputMessage="1" showErrorMessage="1" sqref="I1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8"/>
  <sheetViews>
    <sheetView topLeftCell="A8" zoomScale="130" zoomScaleNormal="130" zoomScaleSheetLayoutView="100" workbookViewId="0">
      <selection activeCell="D11" sqref="D11"/>
    </sheetView>
  </sheetViews>
  <sheetFormatPr baseColWidth="10" defaultColWidth="8.7109375" defaultRowHeight="12.75" x14ac:dyDescent="0.2"/>
  <cols>
    <col min="1" max="1" width="12.7109375" style="19" customWidth="1"/>
    <col min="2" max="2" width="64.7109375" style="19" customWidth="1"/>
    <col min="3" max="3" width="13.28515625" style="19" customWidth="1"/>
    <col min="4" max="4" width="15" style="19" customWidth="1"/>
    <col min="5" max="5" width="14.42578125" style="19" customWidth="1"/>
    <col min="6" max="6" width="12.7109375" style="19" customWidth="1"/>
    <col min="7" max="7" width="64.7109375" style="19" customWidth="1"/>
    <col min="8" max="8" width="28.42578125" style="19" customWidth="1"/>
    <col min="9" max="9" width="23.42578125" style="19" customWidth="1"/>
    <col min="10" max="11" width="28.42578125" style="19" customWidth="1"/>
    <col min="12" max="14" width="14.7109375" style="19" customWidth="1"/>
    <col min="15" max="15" width="64.7109375" style="19" customWidth="1"/>
    <col min="16" max="17" width="14.7109375" style="19" customWidth="1"/>
    <col min="18" max="19" width="28.42578125" style="19" customWidth="1"/>
    <col min="20" max="22" width="14.7109375" style="19" customWidth="1"/>
    <col min="23" max="23" width="13.28515625" style="19" customWidth="1"/>
    <col min="24" max="24" width="12.7109375" style="19" customWidth="1"/>
    <col min="25" max="25" width="13.7109375" style="19" customWidth="1"/>
    <col min="26" max="26" width="41.28515625" style="19" customWidth="1"/>
    <col min="27" max="16384" width="8.7109375" style="19"/>
  </cols>
  <sheetData>
    <row r="1" spans="1:22" x14ac:dyDescent="0.2">
      <c r="A1" s="18"/>
      <c r="B1" s="18"/>
      <c r="C1" s="18"/>
      <c r="D1" s="18"/>
      <c r="E1" s="18"/>
      <c r="F1" s="18"/>
      <c r="G1" s="18"/>
      <c r="H1" s="18"/>
      <c r="I1" s="18"/>
      <c r="J1" s="18"/>
      <c r="K1" s="18"/>
      <c r="L1" s="18"/>
      <c r="M1" s="18"/>
      <c r="N1" s="18"/>
      <c r="O1" s="18"/>
      <c r="P1" s="18"/>
      <c r="Q1" s="18"/>
    </row>
    <row r="2" spans="1:22" ht="13.5" thickBot="1" x14ac:dyDescent="0.25">
      <c r="A2" s="18"/>
      <c r="B2" s="18"/>
      <c r="C2" s="18"/>
      <c r="D2" s="18"/>
      <c r="E2" s="18"/>
      <c r="F2" s="18"/>
      <c r="G2" s="18"/>
      <c r="H2" s="18"/>
      <c r="I2" s="18"/>
      <c r="J2" s="18"/>
      <c r="K2" s="18"/>
      <c r="L2" s="18"/>
      <c r="M2" s="18"/>
      <c r="N2" s="18"/>
      <c r="O2" s="18"/>
      <c r="P2" s="18"/>
      <c r="Q2" s="18"/>
    </row>
    <row r="3" spans="1:22" s="21" customFormat="1" ht="15" x14ac:dyDescent="0.2">
      <c r="A3" s="74"/>
      <c r="B3" s="74"/>
      <c r="C3" s="217" t="s">
        <v>27</v>
      </c>
      <c r="D3" s="218"/>
      <c r="E3" s="219"/>
      <c r="F3" s="219"/>
      <c r="G3" s="219"/>
      <c r="H3" s="219"/>
      <c r="I3" s="220"/>
      <c r="J3" s="20"/>
      <c r="K3" s="20"/>
      <c r="L3" s="27" t="s">
        <v>31</v>
      </c>
      <c r="M3" s="27" t="s">
        <v>32</v>
      </c>
      <c r="N3" s="20"/>
      <c r="O3" s="20"/>
    </row>
    <row r="4" spans="1:22" s="23" customFormat="1" ht="24.75" x14ac:dyDescent="0.25">
      <c r="A4" s="75"/>
      <c r="B4" s="76"/>
      <c r="C4" s="221" t="s">
        <v>28</v>
      </c>
      <c r="D4" s="222"/>
      <c r="E4" s="223" t="s">
        <v>29</v>
      </c>
      <c r="F4" s="224"/>
      <c r="G4" s="98" t="s">
        <v>30</v>
      </c>
      <c r="H4" s="80" t="s">
        <v>33</v>
      </c>
      <c r="I4" s="88" t="s">
        <v>51</v>
      </c>
      <c r="J4" s="22"/>
      <c r="K4" s="22"/>
      <c r="L4" s="28" t="s">
        <v>34</v>
      </c>
      <c r="M4" s="28" t="s">
        <v>35</v>
      </c>
      <c r="N4" s="22"/>
      <c r="O4" s="22"/>
    </row>
    <row r="5" spans="1:22" s="31" customFormat="1" ht="54" customHeight="1" thickBot="1" x14ac:dyDescent="0.25">
      <c r="A5" s="77"/>
      <c r="B5" s="78"/>
      <c r="C5" s="225" t="str">
        <f>'1. Contratación (C)'!A15</f>
        <v>C.R10</v>
      </c>
      <c r="D5" s="226"/>
      <c r="E5" s="227" t="str">
        <f>'1. Contratación (C)'!B15</f>
        <v xml:space="preserve">Incumplimiento de las obligaciones de información, comunicación y publicidad </v>
      </c>
      <c r="F5" s="228"/>
      <c r="G5" s="99" t="str">
        <f>'1. Contratación (C)'!C15</f>
        <v>No se cumple lo estipulado en la normativa nacional o europea respecto a las obligaciones de información y publicidad.</v>
      </c>
      <c r="H5" s="29" t="str">
        <f>'1. Contratación (C)'!D15</f>
        <v>T</v>
      </c>
      <c r="I5" s="36" t="str">
        <f>'1. Contratación (C)'!E15</f>
        <v>interno</v>
      </c>
      <c r="J5" s="18"/>
      <c r="K5" s="18"/>
      <c r="L5" s="18"/>
      <c r="M5" s="30" t="s">
        <v>36</v>
      </c>
      <c r="N5" s="18"/>
      <c r="O5" s="18"/>
    </row>
    <row r="6" spans="1:22" x14ac:dyDescent="0.2">
      <c r="A6" s="79"/>
      <c r="B6" s="79"/>
      <c r="C6" s="79"/>
      <c r="D6" s="18"/>
      <c r="E6" s="18"/>
      <c r="F6" s="18"/>
      <c r="G6" s="18"/>
      <c r="H6" s="18"/>
      <c r="I6" s="18"/>
      <c r="J6" s="18"/>
      <c r="K6" s="18"/>
      <c r="L6" s="18"/>
      <c r="M6" s="18"/>
      <c r="N6" s="18"/>
      <c r="O6" s="18"/>
      <c r="P6" s="18"/>
      <c r="Q6" s="18"/>
    </row>
    <row r="7" spans="1:22" x14ac:dyDescent="0.2">
      <c r="A7" s="18"/>
      <c r="B7" s="18"/>
      <c r="C7" s="18"/>
      <c r="D7" s="18"/>
      <c r="E7" s="18"/>
      <c r="F7" s="18"/>
      <c r="G7" s="18"/>
      <c r="H7" s="18"/>
      <c r="I7" s="18"/>
      <c r="J7" s="18"/>
      <c r="K7" s="18"/>
      <c r="L7" s="18"/>
      <c r="M7" s="18"/>
      <c r="N7" s="18"/>
      <c r="O7" s="18"/>
      <c r="P7" s="18"/>
      <c r="Q7" s="18"/>
    </row>
    <row r="8" spans="1:22" ht="26.25" customHeight="1" x14ac:dyDescent="0.2">
      <c r="A8" s="211" t="s">
        <v>217</v>
      </c>
      <c r="B8" s="212"/>
      <c r="C8" s="208" t="s">
        <v>37</v>
      </c>
      <c r="D8" s="213"/>
      <c r="E8" s="214"/>
      <c r="F8" s="211" t="s">
        <v>38</v>
      </c>
      <c r="G8" s="215"/>
      <c r="H8" s="215"/>
      <c r="I8" s="215"/>
      <c r="J8" s="215"/>
      <c r="K8" s="216"/>
      <c r="L8" s="208" t="s">
        <v>39</v>
      </c>
      <c r="M8" s="209"/>
      <c r="N8" s="210"/>
      <c r="O8" s="211" t="s">
        <v>43</v>
      </c>
      <c r="P8" s="215"/>
      <c r="Q8" s="215"/>
      <c r="R8" s="215"/>
      <c r="S8" s="216"/>
      <c r="T8" s="208" t="s">
        <v>44</v>
      </c>
      <c r="U8" s="209"/>
      <c r="V8" s="210"/>
    </row>
    <row r="9" spans="1:22" ht="48" x14ac:dyDescent="0.2">
      <c r="A9" s="81" t="s">
        <v>218</v>
      </c>
      <c r="B9" s="81" t="s">
        <v>219</v>
      </c>
      <c r="C9" s="89" t="s">
        <v>110</v>
      </c>
      <c r="D9" s="89" t="s">
        <v>111</v>
      </c>
      <c r="E9" s="90" t="s">
        <v>172</v>
      </c>
      <c r="F9" s="81" t="s">
        <v>40</v>
      </c>
      <c r="G9" s="81" t="s">
        <v>41</v>
      </c>
      <c r="H9" s="81" t="s">
        <v>122</v>
      </c>
      <c r="I9" s="81" t="s">
        <v>42</v>
      </c>
      <c r="J9" s="81" t="s">
        <v>107</v>
      </c>
      <c r="K9" s="81" t="s">
        <v>108</v>
      </c>
      <c r="L9" s="89" t="s">
        <v>112</v>
      </c>
      <c r="M9" s="89" t="s">
        <v>113</v>
      </c>
      <c r="N9" s="89" t="s">
        <v>173</v>
      </c>
      <c r="O9" s="81" t="s">
        <v>45</v>
      </c>
      <c r="P9" s="81" t="s">
        <v>109</v>
      </c>
      <c r="Q9" s="81" t="s">
        <v>46</v>
      </c>
      <c r="R9" s="82" t="s">
        <v>105</v>
      </c>
      <c r="S9" s="82" t="s">
        <v>106</v>
      </c>
      <c r="T9" s="89" t="s">
        <v>114</v>
      </c>
      <c r="U9" s="89" t="s">
        <v>115</v>
      </c>
      <c r="V9" s="89" t="s">
        <v>174</v>
      </c>
    </row>
    <row r="10" spans="1:22" ht="252" x14ac:dyDescent="0.2">
      <c r="A10" s="101" t="s">
        <v>322</v>
      </c>
      <c r="B10" s="63" t="s">
        <v>95</v>
      </c>
      <c r="C10" s="83">
        <v>2</v>
      </c>
      <c r="D10" s="83">
        <v>1</v>
      </c>
      <c r="E10" s="87">
        <f>C10*D10</f>
        <v>2</v>
      </c>
      <c r="F10" s="101" t="s">
        <v>324</v>
      </c>
      <c r="G10" s="62" t="s">
        <v>156</v>
      </c>
      <c r="H10" s="84" t="s">
        <v>31</v>
      </c>
      <c r="I10" s="84" t="s">
        <v>32</v>
      </c>
      <c r="J10" s="83">
        <v>-4</v>
      </c>
      <c r="K10" s="83">
        <v>-4</v>
      </c>
      <c r="L10" s="100">
        <f t="shared" ref="L10:M11" si="0">IF(ISNUMBER(C10),IF(C10+J10&gt;1,C10+J10,1),"")</f>
        <v>1</v>
      </c>
      <c r="M10" s="100">
        <f t="shared" si="0"/>
        <v>1</v>
      </c>
      <c r="N10" s="87">
        <f>L10*M10</f>
        <v>1</v>
      </c>
      <c r="O10" s="85"/>
      <c r="P10" s="85"/>
      <c r="Q10" s="85"/>
      <c r="R10" s="83"/>
      <c r="S10" s="83"/>
      <c r="T10" s="100">
        <f>IF(ISNUMBER($L10),IF($L10+R10&gt;1,$L10+R10,1),"")</f>
        <v>1</v>
      </c>
      <c r="U10" s="100">
        <f>IF(ISNUMBER($M10),IF($M10+S10&gt;1,$M10+S10,1),"")</f>
        <v>1</v>
      </c>
      <c r="V10" s="87">
        <f>T10*U10</f>
        <v>1</v>
      </c>
    </row>
    <row r="11" spans="1:22" ht="96" customHeight="1" x14ac:dyDescent="0.2">
      <c r="A11" s="101" t="s">
        <v>323</v>
      </c>
      <c r="B11" s="34" t="s">
        <v>154</v>
      </c>
      <c r="C11" s="83">
        <v>3</v>
      </c>
      <c r="D11" s="83">
        <v>1</v>
      </c>
      <c r="E11" s="87">
        <f t="shared" ref="E11" si="1">C11*D11</f>
        <v>3</v>
      </c>
      <c r="F11" s="101" t="s">
        <v>325</v>
      </c>
      <c r="G11" s="35" t="s">
        <v>120</v>
      </c>
      <c r="H11" s="84" t="s">
        <v>31</v>
      </c>
      <c r="I11" s="84" t="s">
        <v>32</v>
      </c>
      <c r="J11" s="83">
        <v>-4</v>
      </c>
      <c r="K11" s="83">
        <v>-4</v>
      </c>
      <c r="L11" s="100">
        <f t="shared" si="0"/>
        <v>1</v>
      </c>
      <c r="M11" s="100">
        <f t="shared" si="0"/>
        <v>1</v>
      </c>
      <c r="N11" s="87">
        <f t="shared" ref="N11" si="2">L11*M11</f>
        <v>1</v>
      </c>
      <c r="O11" s="85"/>
      <c r="P11" s="85"/>
      <c r="Q11" s="85"/>
      <c r="R11" s="83"/>
      <c r="S11" s="83"/>
      <c r="T11" s="100">
        <f t="shared" ref="T11" si="3">IF(ISNUMBER($L11),IF($L11+R11&gt;1,$L11+R11,1),"")</f>
        <v>1</v>
      </c>
      <c r="U11" s="100">
        <f t="shared" ref="U11" si="4">IF(ISNUMBER($M11),IF($M11+S11&gt;1,$M11+S11,1),"")</f>
        <v>1</v>
      </c>
      <c r="V11" s="87">
        <f t="shared" ref="V11" si="5">T11*U11</f>
        <v>1</v>
      </c>
    </row>
    <row r="12" spans="1:22" ht="48" customHeight="1" x14ac:dyDescent="0.2">
      <c r="D12" s="89" t="s">
        <v>123</v>
      </c>
      <c r="E12" s="86">
        <f>ROUND(SUM(E10:E11)/COUNT(C10:C11),2)</f>
        <v>2.5</v>
      </c>
      <c r="M12" s="89" t="s">
        <v>124</v>
      </c>
      <c r="N12" s="86">
        <f>ROUND(SUMIF(N10:N11,"&gt;0",N10:N11)/COUNT(N10:N11),2)</f>
        <v>1</v>
      </c>
      <c r="U12" s="89" t="s">
        <v>125</v>
      </c>
      <c r="V12" s="86">
        <f>ROUND(SUMIF(V10:V11,"&gt;0",V10:V11)/COUNT(V10:V11),2)</f>
        <v>1</v>
      </c>
    </row>
    <row r="35" spans="4:5" x14ac:dyDescent="0.2">
      <c r="D35" s="19">
        <v>1</v>
      </c>
      <c r="E35" s="19">
        <v>-1</v>
      </c>
    </row>
    <row r="36" spans="4:5" x14ac:dyDescent="0.2">
      <c r="D36" s="19">
        <v>2</v>
      </c>
      <c r="E36" s="19">
        <v>-2</v>
      </c>
    </row>
    <row r="37" spans="4:5" x14ac:dyDescent="0.2">
      <c r="D37" s="19">
        <v>3</v>
      </c>
      <c r="E37" s="19">
        <v>-3</v>
      </c>
    </row>
    <row r="38" spans="4:5" x14ac:dyDescent="0.2">
      <c r="D38" s="19">
        <v>4</v>
      </c>
      <c r="E38" s="19">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197" priority="34" operator="between">
      <formula>8</formula>
      <formula>16</formula>
    </cfRule>
    <cfRule type="cellIs" dxfId="196" priority="35" operator="between">
      <formula>4</formula>
      <formula>7.99</formula>
    </cfRule>
    <cfRule type="cellIs" dxfId="195" priority="36" operator="between">
      <formula>1</formula>
      <formula>3.99</formula>
    </cfRule>
  </conditionalFormatting>
  <conditionalFormatting sqref="F10:F11">
    <cfRule type="cellIs" dxfId="194" priority="31" operator="between">
      <formula>11</formula>
      <formula>25</formula>
    </cfRule>
    <cfRule type="cellIs" dxfId="193" priority="32" operator="between">
      <formula>6</formula>
      <formula>10</formula>
    </cfRule>
    <cfRule type="cellIs" dxfId="192" priority="33" operator="between">
      <formula>0</formula>
      <formula>5</formula>
    </cfRule>
  </conditionalFormatting>
  <conditionalFormatting sqref="H10">
    <cfRule type="containsText" dxfId="191" priority="29" operator="containsText" text="Sí">
      <formula>NOT(ISERROR(SEARCH("Sí",H10)))</formula>
    </cfRule>
    <cfRule type="containsText" dxfId="190" priority="30" operator="containsText" text="No">
      <formula>NOT(ISERROR(SEARCH("No",H10)))</formula>
    </cfRule>
  </conditionalFormatting>
  <conditionalFormatting sqref="I10">
    <cfRule type="containsText" dxfId="189" priority="26" operator="containsText" text="Bajo">
      <formula>NOT(ISERROR(SEARCH("Bajo",I10)))</formula>
    </cfRule>
    <cfRule type="containsText" dxfId="188" priority="27" operator="containsText" text="Medio">
      <formula>NOT(ISERROR(SEARCH("Medio",I10)))</formula>
    </cfRule>
    <cfRule type="containsText" dxfId="187" priority="28" operator="containsText" text="Alto">
      <formula>NOT(ISERROR(SEARCH("Alto",I10)))</formula>
    </cfRule>
  </conditionalFormatting>
  <conditionalFormatting sqref="E12">
    <cfRule type="cellIs" dxfId="186" priority="23" operator="between">
      <formula>8</formula>
      <formula>16</formula>
    </cfRule>
    <cfRule type="cellIs" dxfId="185" priority="24" operator="between">
      <formula>4</formula>
      <formula>7.99</formula>
    </cfRule>
    <cfRule type="cellIs" dxfId="184" priority="25" operator="between">
      <formula>1</formula>
      <formula>3.99</formula>
    </cfRule>
  </conditionalFormatting>
  <conditionalFormatting sqref="N12">
    <cfRule type="cellIs" dxfId="183" priority="17" operator="between">
      <formula>8</formula>
      <formula>16</formula>
    </cfRule>
    <cfRule type="cellIs" dxfId="182" priority="18" operator="between">
      <formula>4</formula>
      <formula>7.99</formula>
    </cfRule>
    <cfRule type="cellIs" dxfId="181" priority="19" operator="between">
      <formula>1</formula>
      <formula>3.99</formula>
    </cfRule>
  </conditionalFormatting>
  <conditionalFormatting sqref="V12">
    <cfRule type="cellIs" dxfId="180" priority="11" operator="between">
      <formula>8</formula>
      <formula>16</formula>
    </cfRule>
    <cfRule type="cellIs" dxfId="179" priority="12" operator="between">
      <formula>4</formula>
      <formula>7.99</formula>
    </cfRule>
    <cfRule type="cellIs" dxfId="178" priority="13" operator="between">
      <formula>1</formula>
      <formula>3.99</formula>
    </cfRule>
  </conditionalFormatting>
  <conditionalFormatting sqref="H11">
    <cfRule type="containsText" dxfId="177" priority="9" operator="containsText" text="Sí">
      <formula>NOT(ISERROR(SEARCH("Sí",H11)))</formula>
    </cfRule>
    <cfRule type="containsText" dxfId="176" priority="10" operator="containsText" text="No">
      <formula>NOT(ISERROR(SEARCH("No",H11)))</formula>
    </cfRule>
  </conditionalFormatting>
  <conditionalFormatting sqref="I11">
    <cfRule type="containsText" dxfId="175" priority="6" operator="containsText" text="Bajo">
      <formula>NOT(ISERROR(SEARCH("Bajo",I11)))</formula>
    </cfRule>
    <cfRule type="containsText" dxfId="174" priority="7" operator="containsText" text="Medio">
      <formula>NOT(ISERROR(SEARCH("Medio",I11)))</formula>
    </cfRule>
    <cfRule type="containsText" dxfId="173" priority="8" operator="containsText" text="Alto">
      <formula>NOT(ISERROR(SEARCH("Alto",I11)))</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8"/>
  <sheetViews>
    <sheetView topLeftCell="A6" zoomScale="130" zoomScaleNormal="130" zoomScaleSheetLayoutView="100" workbookViewId="0">
      <selection activeCell="A6" sqref="A6"/>
    </sheetView>
  </sheetViews>
  <sheetFormatPr baseColWidth="10" defaultColWidth="8.7109375" defaultRowHeight="12.75" x14ac:dyDescent="0.2"/>
  <cols>
    <col min="1" max="1" width="12.7109375" style="19" customWidth="1"/>
    <col min="2" max="2" width="64.7109375" style="19" customWidth="1"/>
    <col min="3" max="3" width="13.28515625" style="19" customWidth="1"/>
    <col min="4" max="4" width="15" style="19" customWidth="1"/>
    <col min="5" max="5" width="14.42578125" style="19" customWidth="1"/>
    <col min="6" max="6" width="12.7109375" style="19" customWidth="1"/>
    <col min="7" max="7" width="64.7109375" style="19" customWidth="1"/>
    <col min="8" max="8" width="28.42578125" style="19" customWidth="1"/>
    <col min="9" max="9" width="23.42578125" style="19" customWidth="1"/>
    <col min="10" max="11" width="28.42578125" style="19" customWidth="1"/>
    <col min="12" max="14" width="14.7109375" style="19" customWidth="1"/>
    <col min="15" max="15" width="64.7109375" style="19" customWidth="1"/>
    <col min="16" max="17" width="14.7109375" style="19" customWidth="1"/>
    <col min="18" max="19" width="28.42578125" style="19" customWidth="1"/>
    <col min="20" max="22" width="14.7109375" style="19" customWidth="1"/>
    <col min="23" max="23" width="13.28515625" style="19" customWidth="1"/>
    <col min="24" max="24" width="12.7109375" style="19" customWidth="1"/>
    <col min="25" max="25" width="13.7109375" style="19" customWidth="1"/>
    <col min="26" max="26" width="41.28515625" style="19" customWidth="1"/>
    <col min="27" max="16384" width="8.7109375" style="19"/>
  </cols>
  <sheetData>
    <row r="1" spans="1:22" x14ac:dyDescent="0.2">
      <c r="A1" s="18"/>
      <c r="B1" s="18"/>
      <c r="C1" s="18"/>
      <c r="D1" s="18"/>
      <c r="E1" s="18"/>
      <c r="F1" s="18"/>
      <c r="G1" s="18"/>
      <c r="H1" s="18"/>
      <c r="I1" s="18"/>
      <c r="J1" s="18"/>
      <c r="K1" s="18"/>
      <c r="L1" s="18"/>
      <c r="M1" s="18"/>
      <c r="N1" s="18"/>
      <c r="O1" s="18"/>
      <c r="P1" s="18"/>
      <c r="Q1" s="18"/>
    </row>
    <row r="2" spans="1:22" ht="13.5" thickBot="1" x14ac:dyDescent="0.25">
      <c r="A2" s="18"/>
      <c r="B2" s="18"/>
      <c r="C2" s="18"/>
      <c r="D2" s="18"/>
      <c r="E2" s="18"/>
      <c r="F2" s="18"/>
      <c r="G2" s="18"/>
      <c r="H2" s="18"/>
      <c r="I2" s="18"/>
      <c r="J2" s="18"/>
      <c r="K2" s="18"/>
      <c r="L2" s="18"/>
      <c r="M2" s="18"/>
      <c r="N2" s="18"/>
      <c r="O2" s="18"/>
      <c r="P2" s="18"/>
      <c r="Q2" s="18"/>
    </row>
    <row r="3" spans="1:22" s="21" customFormat="1" ht="15" x14ac:dyDescent="0.2">
      <c r="A3" s="74"/>
      <c r="B3" s="74"/>
      <c r="C3" s="217" t="s">
        <v>27</v>
      </c>
      <c r="D3" s="218"/>
      <c r="E3" s="219"/>
      <c r="F3" s="219"/>
      <c r="G3" s="219"/>
      <c r="H3" s="219"/>
      <c r="I3" s="220"/>
      <c r="J3" s="20"/>
      <c r="K3" s="20"/>
      <c r="L3" s="27" t="s">
        <v>31</v>
      </c>
      <c r="M3" s="27" t="s">
        <v>32</v>
      </c>
      <c r="N3" s="20"/>
      <c r="O3" s="20"/>
    </row>
    <row r="4" spans="1:22" s="23" customFormat="1" ht="24.75" x14ac:dyDescent="0.25">
      <c r="A4" s="75"/>
      <c r="B4" s="76"/>
      <c r="C4" s="221" t="s">
        <v>28</v>
      </c>
      <c r="D4" s="222"/>
      <c r="E4" s="223" t="s">
        <v>29</v>
      </c>
      <c r="F4" s="224"/>
      <c r="G4" s="98" t="s">
        <v>30</v>
      </c>
      <c r="H4" s="80" t="s">
        <v>33</v>
      </c>
      <c r="I4" s="88" t="s">
        <v>51</v>
      </c>
      <c r="J4" s="22"/>
      <c r="K4" s="22"/>
      <c r="L4" s="28" t="s">
        <v>34</v>
      </c>
      <c r="M4" s="28" t="s">
        <v>35</v>
      </c>
      <c r="N4" s="22"/>
      <c r="O4" s="22"/>
    </row>
    <row r="5" spans="1:22" s="31" customFormat="1" ht="54" customHeight="1" thickBot="1" x14ac:dyDescent="0.25">
      <c r="A5" s="77"/>
      <c r="B5" s="78"/>
      <c r="C5" s="225" t="str">
        <f>'1. Contratación (C)'!A16</f>
        <v>C.R11</v>
      </c>
      <c r="D5" s="226"/>
      <c r="E5" s="227" t="str">
        <f>'1. Contratación (C)'!B16</f>
        <v>Pérdida de pista de auditoría</v>
      </c>
      <c r="F5" s="228"/>
      <c r="G5" s="99" t="str">
        <f>'1. Contratación (C)'!C16</f>
        <v>No se garantiza la conservación de toda la documentación y registros contables para disponer de una pista de auditoría adecuada</v>
      </c>
      <c r="H5" s="29" t="str">
        <f>'1. Contratación (C)'!D16</f>
        <v>ED / EE / T</v>
      </c>
      <c r="I5" s="36" t="str">
        <f>'1. Contratación (C)'!E16</f>
        <v>interno</v>
      </c>
      <c r="J5" s="18"/>
      <c r="K5" s="18"/>
      <c r="L5" s="18"/>
      <c r="M5" s="30" t="s">
        <v>36</v>
      </c>
      <c r="N5" s="18"/>
      <c r="O5" s="18"/>
    </row>
    <row r="6" spans="1:22" x14ac:dyDescent="0.2">
      <c r="A6" s="79"/>
      <c r="B6" s="79"/>
      <c r="C6" s="79"/>
      <c r="D6" s="18"/>
      <c r="E6" s="18"/>
      <c r="F6" s="18"/>
      <c r="G6" s="18"/>
      <c r="H6" s="18"/>
      <c r="I6" s="18"/>
      <c r="J6" s="18"/>
      <c r="K6" s="18"/>
      <c r="L6" s="18"/>
      <c r="M6" s="18"/>
      <c r="N6" s="18"/>
      <c r="O6" s="18"/>
      <c r="P6" s="18"/>
      <c r="Q6" s="18"/>
    </row>
    <row r="7" spans="1:22" x14ac:dyDescent="0.2">
      <c r="A7" s="18"/>
      <c r="B7" s="18"/>
      <c r="C7" s="18"/>
      <c r="D7" s="18"/>
      <c r="E7" s="18"/>
      <c r="F7" s="18"/>
      <c r="G7" s="18"/>
      <c r="H7" s="18"/>
      <c r="I7" s="18"/>
      <c r="J7" s="18"/>
      <c r="K7" s="18"/>
      <c r="L7" s="18"/>
      <c r="M7" s="18"/>
      <c r="N7" s="18"/>
      <c r="O7" s="18"/>
      <c r="P7" s="18"/>
      <c r="Q7" s="18"/>
    </row>
    <row r="8" spans="1:22" ht="26.25" customHeight="1" x14ac:dyDescent="0.2">
      <c r="A8" s="211" t="s">
        <v>217</v>
      </c>
      <c r="B8" s="212"/>
      <c r="C8" s="208" t="s">
        <v>37</v>
      </c>
      <c r="D8" s="213"/>
      <c r="E8" s="214"/>
      <c r="F8" s="211" t="s">
        <v>38</v>
      </c>
      <c r="G8" s="215"/>
      <c r="H8" s="215"/>
      <c r="I8" s="215"/>
      <c r="J8" s="215"/>
      <c r="K8" s="216"/>
      <c r="L8" s="208" t="s">
        <v>39</v>
      </c>
      <c r="M8" s="209"/>
      <c r="N8" s="210"/>
      <c r="O8" s="211" t="s">
        <v>43</v>
      </c>
      <c r="P8" s="215"/>
      <c r="Q8" s="215"/>
      <c r="R8" s="215"/>
      <c r="S8" s="216"/>
      <c r="T8" s="208" t="s">
        <v>44</v>
      </c>
      <c r="U8" s="209"/>
      <c r="V8" s="210"/>
    </row>
    <row r="9" spans="1:22" ht="48" x14ac:dyDescent="0.2">
      <c r="A9" s="81" t="s">
        <v>218</v>
      </c>
      <c r="B9" s="81" t="s">
        <v>219</v>
      </c>
      <c r="C9" s="89" t="s">
        <v>110</v>
      </c>
      <c r="D9" s="89" t="s">
        <v>111</v>
      </c>
      <c r="E9" s="90" t="s">
        <v>172</v>
      </c>
      <c r="F9" s="81" t="s">
        <v>40</v>
      </c>
      <c r="G9" s="81" t="s">
        <v>41</v>
      </c>
      <c r="H9" s="81" t="s">
        <v>122</v>
      </c>
      <c r="I9" s="81" t="s">
        <v>42</v>
      </c>
      <c r="J9" s="81" t="s">
        <v>107</v>
      </c>
      <c r="K9" s="81" t="s">
        <v>108</v>
      </c>
      <c r="L9" s="89" t="s">
        <v>112</v>
      </c>
      <c r="M9" s="89" t="s">
        <v>113</v>
      </c>
      <c r="N9" s="89" t="s">
        <v>173</v>
      </c>
      <c r="O9" s="81" t="s">
        <v>45</v>
      </c>
      <c r="P9" s="81" t="s">
        <v>109</v>
      </c>
      <c r="Q9" s="81" t="s">
        <v>46</v>
      </c>
      <c r="R9" s="82" t="s">
        <v>105</v>
      </c>
      <c r="S9" s="82" t="s">
        <v>106</v>
      </c>
      <c r="T9" s="89" t="s">
        <v>114</v>
      </c>
      <c r="U9" s="89" t="s">
        <v>115</v>
      </c>
      <c r="V9" s="89" t="s">
        <v>174</v>
      </c>
    </row>
    <row r="10" spans="1:22" ht="72" x14ac:dyDescent="0.2">
      <c r="A10" s="101" t="s">
        <v>326</v>
      </c>
      <c r="B10" s="50" t="s">
        <v>121</v>
      </c>
      <c r="C10" s="83">
        <v>2</v>
      </c>
      <c r="D10" s="83">
        <v>1</v>
      </c>
      <c r="E10" s="87">
        <f>C10*D10</f>
        <v>2</v>
      </c>
      <c r="F10" s="101" t="s">
        <v>328</v>
      </c>
      <c r="G10" s="62" t="s">
        <v>128</v>
      </c>
      <c r="H10" s="84" t="s">
        <v>31</v>
      </c>
      <c r="I10" s="84" t="s">
        <v>32</v>
      </c>
      <c r="J10" s="83">
        <v>-4</v>
      </c>
      <c r="K10" s="83">
        <v>-4</v>
      </c>
      <c r="L10" s="100">
        <f t="shared" ref="L10:M11" si="0">IF(ISNUMBER(C10),IF(C10+J10&gt;1,C10+J10,1),"")</f>
        <v>1</v>
      </c>
      <c r="M10" s="100">
        <f t="shared" si="0"/>
        <v>1</v>
      </c>
      <c r="N10" s="87">
        <f>L10*M10</f>
        <v>1</v>
      </c>
      <c r="O10" s="85"/>
      <c r="P10" s="85"/>
      <c r="Q10" s="85"/>
      <c r="R10" s="83"/>
      <c r="S10" s="83"/>
      <c r="T10" s="100">
        <f>IF(ISNUMBER($L10),IF($L10+R10&gt;1,$L10+R10,1),"")</f>
        <v>1</v>
      </c>
      <c r="U10" s="100">
        <f>IF(ISNUMBER($M10),IF($M10+S10&gt;1,$M10+S10,1),"")</f>
        <v>1</v>
      </c>
      <c r="V10" s="87">
        <f>T10*U10</f>
        <v>1</v>
      </c>
    </row>
    <row r="11" spans="1:22" ht="96" x14ac:dyDescent="0.2">
      <c r="A11" s="101" t="s">
        <v>327</v>
      </c>
      <c r="B11" s="33" t="s">
        <v>158</v>
      </c>
      <c r="C11" s="83">
        <v>2</v>
      </c>
      <c r="D11" s="83">
        <v>1</v>
      </c>
      <c r="E11" s="87">
        <f>C11*D11</f>
        <v>2</v>
      </c>
      <c r="F11" s="101" t="s">
        <v>329</v>
      </c>
      <c r="G11" s="32" t="s">
        <v>53</v>
      </c>
      <c r="H11" s="84" t="s">
        <v>31</v>
      </c>
      <c r="I11" s="84" t="s">
        <v>32</v>
      </c>
      <c r="J11" s="83">
        <v>-4</v>
      </c>
      <c r="K11" s="83">
        <v>-4</v>
      </c>
      <c r="L11" s="103">
        <f t="shared" si="0"/>
        <v>1</v>
      </c>
      <c r="M11" s="103">
        <f t="shared" si="0"/>
        <v>1</v>
      </c>
      <c r="N11" s="87">
        <f>L11*M11</f>
        <v>1</v>
      </c>
      <c r="O11" s="85"/>
      <c r="P11" s="85"/>
      <c r="Q11" s="85"/>
      <c r="R11" s="83"/>
      <c r="S11" s="83"/>
      <c r="T11" s="103">
        <f>IF(ISNUMBER($L11),IF($L11+R11&gt;1,$L11+R11,1),"")</f>
        <v>1</v>
      </c>
      <c r="U11" s="103">
        <f>IF(ISNUMBER($M11),IF($M11+S11&gt;1,$M11+S11,1),"")</f>
        <v>1</v>
      </c>
      <c r="V11" s="87">
        <f>T11*U11</f>
        <v>1</v>
      </c>
    </row>
    <row r="12" spans="1:22" ht="48" customHeight="1" x14ac:dyDescent="0.2">
      <c r="D12" s="89" t="s">
        <v>123</v>
      </c>
      <c r="E12" s="86">
        <f>ROUND(SUM(E10:E11)/COUNT(C10:C11),2)</f>
        <v>2</v>
      </c>
      <c r="M12" s="89" t="s">
        <v>124</v>
      </c>
      <c r="N12" s="86">
        <f>ROUND(SUMIF(N10:N11,"&gt;0",N10:N11)/COUNT(N10:N11),2)</f>
        <v>1</v>
      </c>
      <c r="U12" s="89" t="s">
        <v>125</v>
      </c>
      <c r="V12" s="86">
        <f>ROUND(SUMIF(V10:V11,"&gt;0",V10:V11)/COUNT(V10:V11),2)</f>
        <v>1</v>
      </c>
    </row>
    <row r="35" spans="4:5" x14ac:dyDescent="0.2">
      <c r="D35" s="19">
        <v>1</v>
      </c>
      <c r="E35" s="19">
        <v>-1</v>
      </c>
    </row>
    <row r="36" spans="4:5" x14ac:dyDescent="0.2">
      <c r="D36" s="19">
        <v>2</v>
      </c>
      <c r="E36" s="19">
        <v>-2</v>
      </c>
    </row>
    <row r="37" spans="4:5" x14ac:dyDescent="0.2">
      <c r="D37" s="19">
        <v>3</v>
      </c>
      <c r="E37" s="19">
        <v>-3</v>
      </c>
    </row>
    <row r="38" spans="4:5" x14ac:dyDescent="0.2">
      <c r="D38" s="19">
        <v>4</v>
      </c>
      <c r="E38" s="19">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172" priority="34" operator="between">
      <formula>8</formula>
      <formula>16</formula>
    </cfRule>
    <cfRule type="cellIs" dxfId="171" priority="35" operator="between">
      <formula>4</formula>
      <formula>7.99</formula>
    </cfRule>
    <cfRule type="cellIs" dxfId="170" priority="36" operator="between">
      <formula>1</formula>
      <formula>3.99</formula>
    </cfRule>
  </conditionalFormatting>
  <conditionalFormatting sqref="F10:F11">
    <cfRule type="cellIs" dxfId="169" priority="31" operator="between">
      <formula>11</formula>
      <formula>25</formula>
    </cfRule>
    <cfRule type="cellIs" dxfId="168" priority="32" operator="between">
      <formula>6</formula>
      <formula>10</formula>
    </cfRule>
    <cfRule type="cellIs" dxfId="167" priority="33" operator="between">
      <formula>0</formula>
      <formula>5</formula>
    </cfRule>
  </conditionalFormatting>
  <conditionalFormatting sqref="H10">
    <cfRule type="containsText" dxfId="166" priority="29" operator="containsText" text="Sí">
      <formula>NOT(ISERROR(SEARCH("Sí",H10)))</formula>
    </cfRule>
    <cfRule type="containsText" dxfId="165" priority="30" operator="containsText" text="No">
      <formula>NOT(ISERROR(SEARCH("No",H10)))</formula>
    </cfRule>
  </conditionalFormatting>
  <conditionalFormatting sqref="I10">
    <cfRule type="containsText" dxfId="164" priority="26" operator="containsText" text="Bajo">
      <formula>NOT(ISERROR(SEARCH("Bajo",I10)))</formula>
    </cfRule>
    <cfRule type="containsText" dxfId="163" priority="27" operator="containsText" text="Medio">
      <formula>NOT(ISERROR(SEARCH("Medio",I10)))</formula>
    </cfRule>
    <cfRule type="containsText" dxfId="162" priority="28" operator="containsText" text="Alto">
      <formula>NOT(ISERROR(SEARCH("Alto",I10)))</formula>
    </cfRule>
  </conditionalFormatting>
  <conditionalFormatting sqref="E12">
    <cfRule type="cellIs" dxfId="161" priority="23" operator="between">
      <formula>8</formula>
      <formula>16</formula>
    </cfRule>
    <cfRule type="cellIs" dxfId="160" priority="24" operator="between">
      <formula>4</formula>
      <formula>7.99</formula>
    </cfRule>
    <cfRule type="cellIs" dxfId="159" priority="25" operator="between">
      <formula>1</formula>
      <formula>3.99</formula>
    </cfRule>
  </conditionalFormatting>
  <conditionalFormatting sqref="N12">
    <cfRule type="cellIs" dxfId="158" priority="17" operator="between">
      <formula>8</formula>
      <formula>16</formula>
    </cfRule>
    <cfRule type="cellIs" dxfId="157" priority="18" operator="between">
      <formula>4</formula>
      <formula>7.99</formula>
    </cfRule>
    <cfRule type="cellIs" dxfId="156" priority="19" operator="between">
      <formula>1</formula>
      <formula>3.99</formula>
    </cfRule>
  </conditionalFormatting>
  <conditionalFormatting sqref="V12">
    <cfRule type="cellIs" dxfId="155" priority="11" operator="between">
      <formula>8</formula>
      <formula>16</formula>
    </cfRule>
    <cfRule type="cellIs" dxfId="154" priority="12" operator="between">
      <formula>4</formula>
      <formula>7.99</formula>
    </cfRule>
    <cfRule type="cellIs" dxfId="153" priority="13" operator="between">
      <formula>1</formula>
      <formula>3.99</formula>
    </cfRule>
  </conditionalFormatting>
  <conditionalFormatting sqref="H11">
    <cfRule type="containsText" dxfId="152" priority="9" operator="containsText" text="Sí">
      <formula>NOT(ISERROR(SEARCH("Sí",H11)))</formula>
    </cfRule>
    <cfRule type="containsText" dxfId="151" priority="10" operator="containsText" text="No">
      <formula>NOT(ISERROR(SEARCH("No",H11)))</formula>
    </cfRule>
  </conditionalFormatting>
  <conditionalFormatting sqref="I11">
    <cfRule type="containsText" dxfId="150" priority="6" operator="containsText" text="Bajo">
      <formula>NOT(ISERROR(SEARCH("Bajo",I11)))</formula>
    </cfRule>
    <cfRule type="containsText" dxfId="149" priority="7" operator="containsText" text="Medio">
      <formula>NOT(ISERROR(SEARCH("Medio",I11)))</formula>
    </cfRule>
    <cfRule type="containsText" dxfId="148" priority="8" operator="containsText" text="Alto">
      <formula>NOT(ISERROR(SEARCH("Alto",I11)))</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Z17"/>
  <sheetViews>
    <sheetView zoomScale="86" zoomScaleNormal="86" workbookViewId="0">
      <selection activeCell="Y3" sqref="Y3:Z3"/>
    </sheetView>
  </sheetViews>
  <sheetFormatPr baseColWidth="10" defaultRowHeight="15" x14ac:dyDescent="0.25"/>
  <cols>
    <col min="2" max="2" width="65.140625" customWidth="1"/>
    <col min="9" max="9" width="52" customWidth="1"/>
  </cols>
  <sheetData>
    <row r="3" spans="1:26" ht="27.75" customHeight="1" x14ac:dyDescent="0.25">
      <c r="A3" s="234" t="s">
        <v>217</v>
      </c>
      <c r="B3" s="232"/>
      <c r="C3" s="129"/>
      <c r="D3" s="129"/>
      <c r="E3" s="231" t="s">
        <v>37</v>
      </c>
      <c r="F3" s="232"/>
      <c r="G3" s="233"/>
      <c r="H3" s="234" t="s">
        <v>38</v>
      </c>
      <c r="I3" s="232"/>
      <c r="J3" s="232"/>
      <c r="K3" s="232"/>
      <c r="L3" s="232"/>
      <c r="M3" s="233"/>
      <c r="N3" s="231" t="s">
        <v>39</v>
      </c>
      <c r="O3" s="232"/>
      <c r="P3" s="233"/>
      <c r="Q3" s="234" t="s">
        <v>43</v>
      </c>
      <c r="R3" s="232"/>
      <c r="S3" s="232"/>
      <c r="T3" s="232"/>
      <c r="U3" s="233"/>
      <c r="V3" s="231" t="s">
        <v>44</v>
      </c>
      <c r="W3" s="232"/>
      <c r="X3" s="233"/>
      <c r="Y3" s="229" t="s">
        <v>161</v>
      </c>
      <c r="Z3" s="230"/>
    </row>
    <row r="4" spans="1:26" ht="144" x14ac:dyDescent="0.25">
      <c r="A4" s="130" t="s">
        <v>218</v>
      </c>
      <c r="B4" s="130" t="s">
        <v>219</v>
      </c>
      <c r="C4" s="131" t="s">
        <v>189</v>
      </c>
      <c r="D4" s="131" t="s">
        <v>51</v>
      </c>
      <c r="E4" s="132" t="s">
        <v>110</v>
      </c>
      <c r="F4" s="132" t="s">
        <v>111</v>
      </c>
      <c r="G4" s="133" t="s">
        <v>172</v>
      </c>
      <c r="H4" s="130" t="s">
        <v>40</v>
      </c>
      <c r="I4" s="130" t="s">
        <v>41</v>
      </c>
      <c r="J4" s="130" t="s">
        <v>122</v>
      </c>
      <c r="K4" s="130" t="s">
        <v>42</v>
      </c>
      <c r="L4" s="130" t="s">
        <v>107</v>
      </c>
      <c r="M4" s="130" t="s">
        <v>108</v>
      </c>
      <c r="N4" s="132" t="s">
        <v>112</v>
      </c>
      <c r="O4" s="132" t="s">
        <v>113</v>
      </c>
      <c r="P4" s="132" t="s">
        <v>173</v>
      </c>
      <c r="Q4" s="130" t="s">
        <v>45</v>
      </c>
      <c r="R4" s="130" t="s">
        <v>109</v>
      </c>
      <c r="S4" s="130" t="s">
        <v>46</v>
      </c>
      <c r="T4" s="134" t="s">
        <v>105</v>
      </c>
      <c r="U4" s="134" t="s">
        <v>106</v>
      </c>
      <c r="V4" s="132" t="s">
        <v>114</v>
      </c>
      <c r="W4" s="132" t="s">
        <v>115</v>
      </c>
      <c r="X4" s="132" t="s">
        <v>174</v>
      </c>
      <c r="Y4" s="168" t="s">
        <v>159</v>
      </c>
      <c r="Z4" s="168" t="s">
        <v>160</v>
      </c>
    </row>
    <row r="5" spans="1:26" ht="204" x14ac:dyDescent="0.25">
      <c r="A5" s="135" t="s">
        <v>380</v>
      </c>
      <c r="B5" s="136" t="s">
        <v>381</v>
      </c>
      <c r="C5" s="137" t="s">
        <v>382</v>
      </c>
      <c r="D5" s="137" t="s">
        <v>383</v>
      </c>
      <c r="E5" s="138">
        <v>3</v>
      </c>
      <c r="F5" s="138">
        <v>2</v>
      </c>
      <c r="G5" s="139">
        <f t="shared" ref="G5:G15" si="0">E5*F5</f>
        <v>6</v>
      </c>
      <c r="H5" s="140" t="s">
        <v>384</v>
      </c>
      <c r="I5" s="136" t="s">
        <v>385</v>
      </c>
      <c r="J5" s="141" t="s">
        <v>386</v>
      </c>
      <c r="K5" s="141" t="s">
        <v>32</v>
      </c>
      <c r="L5" s="138">
        <v>-4</v>
      </c>
      <c r="M5" s="138">
        <v>-4</v>
      </c>
      <c r="N5" s="135">
        <f t="shared" ref="N5:O15" si="1">IF(ISNUMBER(E5),IF(E5+L5&gt;1,E5+L5,1),"")</f>
        <v>1</v>
      </c>
      <c r="O5" s="135">
        <f t="shared" si="1"/>
        <v>1</v>
      </c>
      <c r="P5" s="139">
        <f t="shared" ref="P5:P15" si="2">N5*O5</f>
        <v>1</v>
      </c>
      <c r="Q5" s="137"/>
      <c r="R5" s="137"/>
      <c r="S5" s="137"/>
      <c r="T5" s="138"/>
      <c r="U5" s="138"/>
      <c r="V5" s="135">
        <f t="shared" ref="V5:V15" si="3">IF(ISNUMBER($N5),IF($N5+T5&gt;1,$N5+T5,1),"")</f>
        <v>1</v>
      </c>
      <c r="W5" s="135">
        <f t="shared" ref="W5:W15" si="4">IF(ISNUMBER($O5),IF($O5+U5&gt;1,$O5+U5,1),"")</f>
        <v>1</v>
      </c>
      <c r="X5" s="169">
        <f t="shared" ref="X5:X15" si="5">V5*W5</f>
        <v>1</v>
      </c>
      <c r="Y5" s="170">
        <f>P5</f>
        <v>1</v>
      </c>
      <c r="Z5" s="170">
        <f>X5</f>
        <v>1</v>
      </c>
    </row>
    <row r="6" spans="1:26" ht="72" x14ac:dyDescent="0.25">
      <c r="A6" s="135" t="s">
        <v>387</v>
      </c>
      <c r="B6" s="136" t="s">
        <v>388</v>
      </c>
      <c r="C6" s="137" t="s">
        <v>389</v>
      </c>
      <c r="D6" s="137" t="s">
        <v>390</v>
      </c>
      <c r="E6" s="138">
        <v>4</v>
      </c>
      <c r="F6" s="138">
        <v>2</v>
      </c>
      <c r="G6" s="139">
        <f t="shared" si="0"/>
        <v>8</v>
      </c>
      <c r="H6" s="140" t="s">
        <v>391</v>
      </c>
      <c r="I6" s="136" t="s">
        <v>392</v>
      </c>
      <c r="J6" s="141" t="s">
        <v>386</v>
      </c>
      <c r="K6" s="141" t="s">
        <v>393</v>
      </c>
      <c r="L6" s="138">
        <v>-4</v>
      </c>
      <c r="M6" s="138">
        <v>-4</v>
      </c>
      <c r="N6" s="135">
        <f t="shared" si="1"/>
        <v>1</v>
      </c>
      <c r="O6" s="135">
        <f t="shared" si="1"/>
        <v>1</v>
      </c>
      <c r="P6" s="139">
        <f t="shared" si="2"/>
        <v>1</v>
      </c>
      <c r="Q6" s="137"/>
      <c r="R6" s="137"/>
      <c r="S6" s="137"/>
      <c r="T6" s="138"/>
      <c r="U6" s="138"/>
      <c r="V6" s="135">
        <f t="shared" si="3"/>
        <v>1</v>
      </c>
      <c r="W6" s="135">
        <f t="shared" si="4"/>
        <v>1</v>
      </c>
      <c r="X6" s="169">
        <f t="shared" si="5"/>
        <v>1</v>
      </c>
      <c r="Y6" s="170">
        <f t="shared" ref="Y6:Y15" si="6">P6</f>
        <v>1</v>
      </c>
      <c r="Z6" s="170">
        <f t="shared" ref="Z6:Z15" si="7">X6</f>
        <v>1</v>
      </c>
    </row>
    <row r="7" spans="1:26" ht="177" customHeight="1" x14ac:dyDescent="0.25">
      <c r="A7" s="135" t="s">
        <v>394</v>
      </c>
      <c r="B7" s="136" t="s">
        <v>395</v>
      </c>
      <c r="C7" s="137" t="s">
        <v>396</v>
      </c>
      <c r="D7" s="137" t="s">
        <v>390</v>
      </c>
      <c r="E7" s="138">
        <v>3</v>
      </c>
      <c r="F7" s="138">
        <v>1</v>
      </c>
      <c r="G7" s="139">
        <f t="shared" si="0"/>
        <v>3</v>
      </c>
      <c r="H7" s="140" t="s">
        <v>397</v>
      </c>
      <c r="I7" s="136" t="s">
        <v>398</v>
      </c>
      <c r="J7" s="141" t="s">
        <v>386</v>
      </c>
      <c r="K7" s="141" t="s">
        <v>399</v>
      </c>
      <c r="L7" s="138">
        <v>-3</v>
      </c>
      <c r="M7" s="138">
        <v>-2</v>
      </c>
      <c r="N7" s="135">
        <f t="shared" si="1"/>
        <v>1</v>
      </c>
      <c r="O7" s="135">
        <f t="shared" si="1"/>
        <v>1</v>
      </c>
      <c r="P7" s="139">
        <f t="shared" si="2"/>
        <v>1</v>
      </c>
      <c r="Q7" s="137"/>
      <c r="R7" s="137"/>
      <c r="S7" s="137"/>
      <c r="T7" s="138"/>
      <c r="U7" s="138"/>
      <c r="V7" s="135">
        <f t="shared" si="3"/>
        <v>1</v>
      </c>
      <c r="W7" s="135">
        <f t="shared" si="4"/>
        <v>1</v>
      </c>
      <c r="X7" s="169">
        <f t="shared" si="5"/>
        <v>1</v>
      </c>
      <c r="Y7" s="170">
        <f t="shared" si="6"/>
        <v>1</v>
      </c>
      <c r="Z7" s="170">
        <f t="shared" si="7"/>
        <v>1</v>
      </c>
    </row>
    <row r="8" spans="1:26" ht="166.5" customHeight="1" x14ac:dyDescent="0.25">
      <c r="A8" s="135" t="s">
        <v>400</v>
      </c>
      <c r="B8" s="136" t="s">
        <v>401</v>
      </c>
      <c r="C8" s="137" t="s">
        <v>382</v>
      </c>
      <c r="D8" s="137" t="s">
        <v>402</v>
      </c>
      <c r="E8" s="138">
        <v>4</v>
      </c>
      <c r="F8" s="138">
        <v>1</v>
      </c>
      <c r="G8" s="139">
        <f t="shared" si="0"/>
        <v>4</v>
      </c>
      <c r="H8" s="140" t="s">
        <v>403</v>
      </c>
      <c r="I8" s="136" t="s">
        <v>404</v>
      </c>
      <c r="J8" s="141" t="s">
        <v>386</v>
      </c>
      <c r="K8" s="141" t="s">
        <v>393</v>
      </c>
      <c r="L8" s="138">
        <v>-4</v>
      </c>
      <c r="M8" s="138">
        <v>-4</v>
      </c>
      <c r="N8" s="135">
        <f t="shared" si="1"/>
        <v>1</v>
      </c>
      <c r="O8" s="135">
        <f t="shared" si="1"/>
        <v>1</v>
      </c>
      <c r="P8" s="139">
        <f t="shared" si="2"/>
        <v>1</v>
      </c>
      <c r="Q8" s="137"/>
      <c r="R8" s="137"/>
      <c r="S8" s="137"/>
      <c r="T8" s="138"/>
      <c r="U8" s="138"/>
      <c r="V8" s="135">
        <f t="shared" si="3"/>
        <v>1</v>
      </c>
      <c r="W8" s="135">
        <f t="shared" si="4"/>
        <v>1</v>
      </c>
      <c r="X8" s="169">
        <f t="shared" si="5"/>
        <v>1</v>
      </c>
      <c r="Y8" s="170">
        <f t="shared" si="6"/>
        <v>1</v>
      </c>
      <c r="Z8" s="170">
        <f t="shared" si="7"/>
        <v>1</v>
      </c>
    </row>
    <row r="9" spans="1:26" ht="134.25" customHeight="1" x14ac:dyDescent="0.25">
      <c r="A9" s="135" t="s">
        <v>405</v>
      </c>
      <c r="B9" s="136" t="s">
        <v>406</v>
      </c>
      <c r="C9" s="137" t="s">
        <v>396</v>
      </c>
      <c r="D9" s="137" t="s">
        <v>402</v>
      </c>
      <c r="E9" s="138">
        <v>3</v>
      </c>
      <c r="F9" s="138">
        <v>1</v>
      </c>
      <c r="G9" s="139">
        <f t="shared" si="0"/>
        <v>3</v>
      </c>
      <c r="H9" s="140" t="s">
        <v>407</v>
      </c>
      <c r="I9" s="136" t="s">
        <v>408</v>
      </c>
      <c r="J9" s="141" t="s">
        <v>386</v>
      </c>
      <c r="K9" s="141" t="s">
        <v>393</v>
      </c>
      <c r="L9" s="138">
        <v>-3</v>
      </c>
      <c r="M9" s="138">
        <v>-4</v>
      </c>
      <c r="N9" s="135">
        <f t="shared" si="1"/>
        <v>1</v>
      </c>
      <c r="O9" s="135">
        <f t="shared" si="1"/>
        <v>1</v>
      </c>
      <c r="P9" s="139">
        <f t="shared" si="2"/>
        <v>1</v>
      </c>
      <c r="Q9" s="137"/>
      <c r="R9" s="137"/>
      <c r="S9" s="137"/>
      <c r="T9" s="138"/>
      <c r="U9" s="138"/>
      <c r="V9" s="135">
        <f t="shared" si="3"/>
        <v>1</v>
      </c>
      <c r="W9" s="135">
        <f t="shared" si="4"/>
        <v>1</v>
      </c>
      <c r="X9" s="169">
        <f t="shared" si="5"/>
        <v>1</v>
      </c>
      <c r="Y9" s="170">
        <f t="shared" si="6"/>
        <v>1</v>
      </c>
      <c r="Z9" s="170">
        <f t="shared" si="7"/>
        <v>1</v>
      </c>
    </row>
    <row r="10" spans="1:26" ht="174" customHeight="1" x14ac:dyDescent="0.25">
      <c r="A10" s="135" t="s">
        <v>409</v>
      </c>
      <c r="B10" s="136" t="s">
        <v>410</v>
      </c>
      <c r="C10" s="137" t="s">
        <v>396</v>
      </c>
      <c r="D10" s="137" t="s">
        <v>402</v>
      </c>
      <c r="E10" s="138">
        <v>3</v>
      </c>
      <c r="F10" s="138">
        <v>2</v>
      </c>
      <c r="G10" s="139">
        <f t="shared" si="0"/>
        <v>6</v>
      </c>
      <c r="H10" s="140" t="s">
        <v>411</v>
      </c>
      <c r="I10" s="136" t="s">
        <v>412</v>
      </c>
      <c r="J10" s="141" t="s">
        <v>386</v>
      </c>
      <c r="K10" s="141" t="s">
        <v>393</v>
      </c>
      <c r="L10" s="138">
        <v>-4</v>
      </c>
      <c r="M10" s="138">
        <v>-3</v>
      </c>
      <c r="N10" s="135">
        <f t="shared" si="1"/>
        <v>1</v>
      </c>
      <c r="O10" s="135">
        <f t="shared" si="1"/>
        <v>1</v>
      </c>
      <c r="P10" s="139">
        <f t="shared" si="2"/>
        <v>1</v>
      </c>
      <c r="Q10" s="137"/>
      <c r="R10" s="137"/>
      <c r="S10" s="137"/>
      <c r="T10" s="138"/>
      <c r="U10" s="138"/>
      <c r="V10" s="135">
        <f t="shared" si="3"/>
        <v>1</v>
      </c>
      <c r="W10" s="135">
        <f t="shared" si="4"/>
        <v>1</v>
      </c>
      <c r="X10" s="169">
        <f t="shared" si="5"/>
        <v>1</v>
      </c>
      <c r="Y10" s="170">
        <f t="shared" si="6"/>
        <v>1</v>
      </c>
      <c r="Z10" s="170">
        <f t="shared" si="7"/>
        <v>1</v>
      </c>
    </row>
    <row r="11" spans="1:26" ht="97.5" customHeight="1" x14ac:dyDescent="0.25">
      <c r="A11" s="135" t="s">
        <v>413</v>
      </c>
      <c r="B11" s="136" t="s">
        <v>414</v>
      </c>
      <c r="C11" s="137" t="s">
        <v>415</v>
      </c>
      <c r="D11" s="137" t="s">
        <v>402</v>
      </c>
      <c r="E11" s="138">
        <v>4</v>
      </c>
      <c r="F11" s="138">
        <v>1</v>
      </c>
      <c r="G11" s="139">
        <f t="shared" si="0"/>
        <v>4</v>
      </c>
      <c r="H11" s="140" t="s">
        <v>416</v>
      </c>
      <c r="I11" s="136" t="s">
        <v>417</v>
      </c>
      <c r="J11" s="141" t="s">
        <v>386</v>
      </c>
      <c r="K11" s="141" t="s">
        <v>393</v>
      </c>
      <c r="L11" s="138">
        <v>-4</v>
      </c>
      <c r="M11" s="138">
        <v>-3</v>
      </c>
      <c r="N11" s="135">
        <f t="shared" si="1"/>
        <v>1</v>
      </c>
      <c r="O11" s="135">
        <f t="shared" si="1"/>
        <v>1</v>
      </c>
      <c r="P11" s="139">
        <f t="shared" si="2"/>
        <v>1</v>
      </c>
      <c r="Q11" s="137"/>
      <c r="R11" s="137"/>
      <c r="S11" s="137"/>
      <c r="T11" s="138"/>
      <c r="U11" s="138"/>
      <c r="V11" s="135">
        <f t="shared" si="3"/>
        <v>1</v>
      </c>
      <c r="W11" s="135">
        <f t="shared" si="4"/>
        <v>1</v>
      </c>
      <c r="X11" s="169">
        <f t="shared" si="5"/>
        <v>1</v>
      </c>
      <c r="Y11" s="170">
        <f t="shared" si="6"/>
        <v>1</v>
      </c>
      <c r="Z11" s="170">
        <f t="shared" si="7"/>
        <v>1</v>
      </c>
    </row>
    <row r="12" spans="1:26" ht="134.25" customHeight="1" x14ac:dyDescent="0.25">
      <c r="A12" s="135" t="s">
        <v>418</v>
      </c>
      <c r="B12" s="136" t="s">
        <v>419</v>
      </c>
      <c r="C12" s="137" t="s">
        <v>415</v>
      </c>
      <c r="D12" s="137" t="s">
        <v>402</v>
      </c>
      <c r="E12" s="138">
        <v>4</v>
      </c>
      <c r="F12" s="138">
        <v>2</v>
      </c>
      <c r="G12" s="139">
        <f t="shared" si="0"/>
        <v>8</v>
      </c>
      <c r="H12" s="140" t="s">
        <v>420</v>
      </c>
      <c r="I12" s="136" t="s">
        <v>421</v>
      </c>
      <c r="J12" s="141" t="s">
        <v>386</v>
      </c>
      <c r="K12" s="141" t="s">
        <v>393</v>
      </c>
      <c r="L12" s="138">
        <v>-4</v>
      </c>
      <c r="M12" s="138">
        <v>-2</v>
      </c>
      <c r="N12" s="135">
        <f t="shared" si="1"/>
        <v>1</v>
      </c>
      <c r="O12" s="135">
        <f t="shared" si="1"/>
        <v>1</v>
      </c>
      <c r="P12" s="139">
        <f t="shared" si="2"/>
        <v>1</v>
      </c>
      <c r="Q12" s="137"/>
      <c r="R12" s="137"/>
      <c r="S12" s="137"/>
      <c r="T12" s="138"/>
      <c r="U12" s="138"/>
      <c r="V12" s="135">
        <f t="shared" si="3"/>
        <v>1</v>
      </c>
      <c r="W12" s="135">
        <f t="shared" si="4"/>
        <v>1</v>
      </c>
      <c r="X12" s="169">
        <f t="shared" si="5"/>
        <v>1</v>
      </c>
      <c r="Y12" s="170">
        <f t="shared" si="6"/>
        <v>1</v>
      </c>
      <c r="Z12" s="170">
        <f t="shared" si="7"/>
        <v>1</v>
      </c>
    </row>
    <row r="13" spans="1:26" ht="144.75" customHeight="1" x14ac:dyDescent="0.25">
      <c r="A13" s="135" t="s">
        <v>422</v>
      </c>
      <c r="B13" s="136" t="s">
        <v>423</v>
      </c>
      <c r="C13" s="137" t="s">
        <v>415</v>
      </c>
      <c r="D13" s="137" t="s">
        <v>402</v>
      </c>
      <c r="E13" s="138">
        <v>4</v>
      </c>
      <c r="F13" s="138">
        <v>2</v>
      </c>
      <c r="G13" s="139">
        <f t="shared" si="0"/>
        <v>8</v>
      </c>
      <c r="H13" s="140" t="s">
        <v>424</v>
      </c>
      <c r="I13" s="136" t="s">
        <v>425</v>
      </c>
      <c r="J13" s="141" t="s">
        <v>386</v>
      </c>
      <c r="K13" s="141" t="s">
        <v>393</v>
      </c>
      <c r="L13" s="138">
        <v>-4</v>
      </c>
      <c r="M13" s="138">
        <v>-2</v>
      </c>
      <c r="N13" s="135">
        <f t="shared" si="1"/>
        <v>1</v>
      </c>
      <c r="O13" s="135">
        <f t="shared" si="1"/>
        <v>1</v>
      </c>
      <c r="P13" s="139">
        <f t="shared" si="2"/>
        <v>1</v>
      </c>
      <c r="Q13" s="137"/>
      <c r="R13" s="137"/>
      <c r="S13" s="137"/>
      <c r="T13" s="138"/>
      <c r="U13" s="138"/>
      <c r="V13" s="135">
        <f t="shared" si="3"/>
        <v>1</v>
      </c>
      <c r="W13" s="135">
        <f t="shared" si="4"/>
        <v>1</v>
      </c>
      <c r="X13" s="169">
        <f t="shared" si="5"/>
        <v>1</v>
      </c>
      <c r="Y13" s="170">
        <f t="shared" si="6"/>
        <v>1</v>
      </c>
      <c r="Z13" s="170">
        <f t="shared" si="7"/>
        <v>1</v>
      </c>
    </row>
    <row r="14" spans="1:26" ht="36" x14ac:dyDescent="0.25">
      <c r="A14" s="135" t="s">
        <v>426</v>
      </c>
      <c r="B14" s="136" t="s">
        <v>427</v>
      </c>
      <c r="C14" s="137" t="s">
        <v>389</v>
      </c>
      <c r="D14" s="137" t="s">
        <v>402</v>
      </c>
      <c r="E14" s="138">
        <v>2</v>
      </c>
      <c r="F14" s="138">
        <v>1</v>
      </c>
      <c r="G14" s="139">
        <f t="shared" si="0"/>
        <v>2</v>
      </c>
      <c r="H14" s="140" t="s">
        <v>428</v>
      </c>
      <c r="I14" s="136" t="s">
        <v>429</v>
      </c>
      <c r="J14" s="141" t="s">
        <v>386</v>
      </c>
      <c r="K14" s="141" t="s">
        <v>393</v>
      </c>
      <c r="L14" s="138">
        <v>-2</v>
      </c>
      <c r="M14" s="138">
        <v>-1</v>
      </c>
      <c r="N14" s="135">
        <f t="shared" si="1"/>
        <v>1</v>
      </c>
      <c r="O14" s="135">
        <f t="shared" si="1"/>
        <v>1</v>
      </c>
      <c r="P14" s="139">
        <f t="shared" si="2"/>
        <v>1</v>
      </c>
      <c r="Q14" s="137"/>
      <c r="R14" s="137"/>
      <c r="S14" s="137"/>
      <c r="T14" s="138"/>
      <c r="U14" s="138"/>
      <c r="V14" s="135">
        <f t="shared" si="3"/>
        <v>1</v>
      </c>
      <c r="W14" s="135">
        <f t="shared" si="4"/>
        <v>1</v>
      </c>
      <c r="X14" s="169">
        <f t="shared" si="5"/>
        <v>1</v>
      </c>
      <c r="Y14" s="170">
        <f t="shared" si="6"/>
        <v>1</v>
      </c>
      <c r="Z14" s="170">
        <f t="shared" si="7"/>
        <v>1</v>
      </c>
    </row>
    <row r="15" spans="1:26" ht="96.75" customHeight="1" thickBot="1" x14ac:dyDescent="0.3">
      <c r="A15" s="135" t="s">
        <v>430</v>
      </c>
      <c r="B15" s="136" t="s">
        <v>431</v>
      </c>
      <c r="C15" s="137" t="s">
        <v>432</v>
      </c>
      <c r="D15" s="137" t="s">
        <v>402</v>
      </c>
      <c r="E15" s="138">
        <v>3</v>
      </c>
      <c r="F15" s="138">
        <v>1</v>
      </c>
      <c r="G15" s="139">
        <f t="shared" si="0"/>
        <v>3</v>
      </c>
      <c r="H15" s="140" t="s">
        <v>433</v>
      </c>
      <c r="I15" s="136" t="s">
        <v>434</v>
      </c>
      <c r="J15" s="141" t="s">
        <v>386</v>
      </c>
      <c r="K15" s="141" t="s">
        <v>393</v>
      </c>
      <c r="L15" s="138">
        <v>-3</v>
      </c>
      <c r="M15" s="138">
        <v>-3</v>
      </c>
      <c r="N15" s="135">
        <f t="shared" si="1"/>
        <v>1</v>
      </c>
      <c r="O15" s="135">
        <f t="shared" si="1"/>
        <v>1</v>
      </c>
      <c r="P15" s="139">
        <f t="shared" si="2"/>
        <v>1</v>
      </c>
      <c r="Q15" s="137"/>
      <c r="R15" s="137"/>
      <c r="S15" s="137"/>
      <c r="T15" s="138"/>
      <c r="U15" s="138"/>
      <c r="V15" s="135">
        <f t="shared" si="3"/>
        <v>1</v>
      </c>
      <c r="W15" s="135">
        <f t="shared" si="4"/>
        <v>1</v>
      </c>
      <c r="X15" s="173">
        <f t="shared" si="5"/>
        <v>1</v>
      </c>
      <c r="Y15" s="171">
        <f t="shared" si="6"/>
        <v>1</v>
      </c>
      <c r="Z15" s="171">
        <f t="shared" si="7"/>
        <v>1</v>
      </c>
    </row>
    <row r="16" spans="1:26" ht="73.5" thickTop="1" thickBot="1" x14ac:dyDescent="0.3">
      <c r="X16" s="174" t="s">
        <v>556</v>
      </c>
      <c r="Y16" s="172">
        <f>ROUND(SUM(Y5:Y15)/COUNT(Y5:Y15),2)</f>
        <v>1</v>
      </c>
      <c r="Z16" s="172">
        <f>ROUND(SUM(Z5:Z15)/COUNT(Z5:Z15),2)</f>
        <v>1</v>
      </c>
    </row>
    <row r="17" ht="15.75" thickTop="1" x14ac:dyDescent="0.25"/>
  </sheetData>
  <mergeCells count="7">
    <mergeCell ref="Y3:Z3"/>
    <mergeCell ref="V3:X3"/>
    <mergeCell ref="A3:B3"/>
    <mergeCell ref="E3:G3"/>
    <mergeCell ref="H3:M3"/>
    <mergeCell ref="N3:P3"/>
    <mergeCell ref="Q3:U3"/>
  </mergeCells>
  <conditionalFormatting sqref="G5:G15">
    <cfRule type="cellIs" dxfId="147" priority="7" operator="between">
      <formula>8</formula>
      <formula>16</formula>
    </cfRule>
  </conditionalFormatting>
  <conditionalFormatting sqref="G5:G15">
    <cfRule type="cellIs" dxfId="146" priority="8" operator="between">
      <formula>4</formula>
      <formula>7.99</formula>
    </cfRule>
  </conditionalFormatting>
  <conditionalFormatting sqref="G5:G15">
    <cfRule type="cellIs" dxfId="145" priority="9" operator="between">
      <formula>1</formula>
      <formula>3.99</formula>
    </cfRule>
  </conditionalFormatting>
  <conditionalFormatting sqref="J5:J15">
    <cfRule type="containsText" dxfId="144" priority="10" operator="containsText" text="Sí">
      <formula>NOT(ISERROR(SEARCH(("Sí"),(J5))))</formula>
    </cfRule>
  </conditionalFormatting>
  <conditionalFormatting sqref="J5:J15">
    <cfRule type="containsText" dxfId="143" priority="11" operator="containsText" text="No">
      <formula>NOT(ISERROR(SEARCH(("No"),(J5))))</formula>
    </cfRule>
  </conditionalFormatting>
  <conditionalFormatting sqref="K5:K15">
    <cfRule type="containsText" dxfId="142" priority="12" operator="containsText" text="Bajo">
      <formula>NOT(ISERROR(SEARCH(("Bajo"),(K5))))</formula>
    </cfRule>
  </conditionalFormatting>
  <conditionalFormatting sqref="K5:K15">
    <cfRule type="containsText" dxfId="141" priority="13" operator="containsText" text="Medio">
      <formula>NOT(ISERROR(SEARCH(("Medio"),(K5))))</formula>
    </cfRule>
  </conditionalFormatting>
  <conditionalFormatting sqref="K5:K15">
    <cfRule type="containsText" dxfId="140" priority="14" operator="containsText" text="Alto">
      <formula>NOT(ISERROR(SEARCH(("Alto"),(K5))))</formula>
    </cfRule>
  </conditionalFormatting>
  <conditionalFormatting sqref="P5:P15">
    <cfRule type="cellIs" dxfId="139" priority="15" operator="between">
      <formula>8</formula>
      <formula>16</formula>
    </cfRule>
  </conditionalFormatting>
  <conditionalFormatting sqref="P5:P15">
    <cfRule type="cellIs" dxfId="138" priority="16" operator="between">
      <formula>4</formula>
      <formula>7.99</formula>
    </cfRule>
  </conditionalFormatting>
  <conditionalFormatting sqref="P5:P15">
    <cfRule type="cellIs" dxfId="137" priority="17" operator="between">
      <formula>1</formula>
      <formula>3.99</formula>
    </cfRule>
  </conditionalFormatting>
  <conditionalFormatting sqref="X5:X15">
    <cfRule type="cellIs" dxfId="136" priority="18" operator="between">
      <formula>8</formula>
      <formula>16</formula>
    </cfRule>
  </conditionalFormatting>
  <conditionalFormatting sqref="X5:X15">
    <cfRule type="cellIs" dxfId="135" priority="19" operator="between">
      <formula>4</formula>
      <formula>7.99</formula>
    </cfRule>
  </conditionalFormatting>
  <conditionalFormatting sqref="X5:X15">
    <cfRule type="cellIs" dxfId="134" priority="20" operator="between">
      <formula>1</formula>
      <formula>3.99</formula>
    </cfRule>
  </conditionalFormatting>
  <conditionalFormatting sqref="H5">
    <cfRule type="cellIs" dxfId="133" priority="21" operator="between">
      <formula>11</formula>
      <formula>25</formula>
    </cfRule>
  </conditionalFormatting>
  <conditionalFormatting sqref="H5">
    <cfRule type="cellIs" dxfId="132" priority="22" operator="between">
      <formula>6</formula>
      <formula>10</formula>
    </cfRule>
  </conditionalFormatting>
  <conditionalFormatting sqref="H5">
    <cfRule type="cellIs" dxfId="131" priority="23" operator="between">
      <formula>0</formula>
      <formula>5</formula>
    </cfRule>
  </conditionalFormatting>
  <conditionalFormatting sqref="H6">
    <cfRule type="cellIs" dxfId="130" priority="24" operator="between">
      <formula>11</formula>
      <formula>25</formula>
    </cfRule>
  </conditionalFormatting>
  <conditionalFormatting sqref="H6">
    <cfRule type="cellIs" dxfId="129" priority="25" operator="between">
      <formula>6</formula>
      <formula>10</formula>
    </cfRule>
  </conditionalFormatting>
  <conditionalFormatting sqref="H6">
    <cfRule type="cellIs" dxfId="128" priority="26" operator="between">
      <formula>0</formula>
      <formula>5</formula>
    </cfRule>
  </conditionalFormatting>
  <conditionalFormatting sqref="H7">
    <cfRule type="cellIs" dxfId="127" priority="27" operator="between">
      <formula>11</formula>
      <formula>25</formula>
    </cfRule>
  </conditionalFormatting>
  <conditionalFormatting sqref="H7">
    <cfRule type="cellIs" dxfId="126" priority="28" operator="between">
      <formula>6</formula>
      <formula>10</formula>
    </cfRule>
  </conditionalFormatting>
  <conditionalFormatting sqref="H7">
    <cfRule type="cellIs" dxfId="125" priority="29" operator="between">
      <formula>0</formula>
      <formula>5</formula>
    </cfRule>
  </conditionalFormatting>
  <conditionalFormatting sqref="H8">
    <cfRule type="cellIs" dxfId="124" priority="30" operator="between">
      <formula>11</formula>
      <formula>25</formula>
    </cfRule>
  </conditionalFormatting>
  <conditionalFormatting sqref="H8">
    <cfRule type="cellIs" dxfId="123" priority="31" operator="between">
      <formula>6</formula>
      <formula>10</formula>
    </cfRule>
  </conditionalFormatting>
  <conditionalFormatting sqref="H8">
    <cfRule type="cellIs" dxfId="122" priority="32" operator="between">
      <formula>0</formula>
      <formula>5</formula>
    </cfRule>
  </conditionalFormatting>
  <conditionalFormatting sqref="H9">
    <cfRule type="cellIs" dxfId="121" priority="33" operator="between">
      <formula>11</formula>
      <formula>25</formula>
    </cfRule>
  </conditionalFormatting>
  <conditionalFormatting sqref="H9">
    <cfRule type="cellIs" dxfId="120" priority="34" operator="between">
      <formula>6</formula>
      <formula>10</formula>
    </cfRule>
  </conditionalFormatting>
  <conditionalFormatting sqref="H9">
    <cfRule type="cellIs" dxfId="119" priority="35" operator="between">
      <formula>0</formula>
      <formula>5</formula>
    </cfRule>
  </conditionalFormatting>
  <conditionalFormatting sqref="H10:H14">
    <cfRule type="cellIs" dxfId="118" priority="36" operator="between">
      <formula>11</formula>
      <formula>25</formula>
    </cfRule>
  </conditionalFormatting>
  <conditionalFormatting sqref="H10:H14">
    <cfRule type="cellIs" dxfId="117" priority="37" operator="between">
      <formula>6</formula>
      <formula>10</formula>
    </cfRule>
  </conditionalFormatting>
  <conditionalFormatting sqref="H10:H14">
    <cfRule type="cellIs" dxfId="116" priority="38" operator="between">
      <formula>0</formula>
      <formula>5</formula>
    </cfRule>
  </conditionalFormatting>
  <conditionalFormatting sqref="H15">
    <cfRule type="cellIs" dxfId="115" priority="39" operator="between">
      <formula>11</formula>
      <formula>25</formula>
    </cfRule>
  </conditionalFormatting>
  <conditionalFormatting sqref="H15">
    <cfRule type="cellIs" dxfId="114" priority="40" operator="between">
      <formula>6</formula>
      <formula>10</formula>
    </cfRule>
  </conditionalFormatting>
  <conditionalFormatting sqref="H15">
    <cfRule type="cellIs" dxfId="113" priority="41" operator="between">
      <formula>0</formula>
      <formula>5</formula>
    </cfRule>
  </conditionalFormatting>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4">
        <x14:dataValidation type="list" allowBlank="1" showErrorMessage="1">
          <x14:formula1>
            <xm:f>'G:\Mi unidad\plan antifraude\ual\recopilación\[MATRIZ UAL SUBVENCIONES (R).xlsx]Introducción'!#REF!</xm:f>
          </x14:formula1>
          <xm:sqref>J5:J15</xm:sqref>
        </x14:dataValidation>
        <x14:dataValidation type="list" allowBlank="1" showErrorMessage="1">
          <x14:formula1>
            <xm:f>'G:\Mi unidad\plan antifraude\ual\recopilación\[MATRIZ UAL SUBVENCIONES (R).xlsx]Introducción'!#REF!</xm:f>
          </x14:formula1>
          <xm:sqref>K5:K15</xm:sqref>
        </x14:dataValidation>
        <x14:dataValidation type="list" allowBlank="1" showErrorMessage="1">
          <x14:formula1>
            <xm:f>'G:\Mi unidad\plan antifraude\ual\recopilación\[MATRIZ UAL SUBVENCIONES (R).xlsx]Introducción'!#REF!</xm:f>
          </x14:formula1>
          <xm:sqref>E5:F15</xm:sqref>
        </x14:dataValidation>
        <x14:dataValidation type="list" allowBlank="1" showErrorMessage="1">
          <x14:formula1>
            <xm:f>'G:\Mi unidad\plan antifraude\ual\recopilación\[MATRIZ UAL SUBVENCIONES (R).xlsx]Introducción'!#REF!</xm:f>
          </x14:formula1>
          <xm:sqref>T5:U15 L5:M15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3:Z19"/>
  <sheetViews>
    <sheetView topLeftCell="C1" zoomScale="80" zoomScaleNormal="80" workbookViewId="0">
      <selection activeCell="X18" sqref="X18"/>
    </sheetView>
  </sheetViews>
  <sheetFormatPr baseColWidth="10" defaultRowHeight="15" x14ac:dyDescent="0.25"/>
  <cols>
    <col min="2" max="2" width="65.140625" customWidth="1"/>
    <col min="9" max="9" width="51.140625" customWidth="1"/>
    <col min="25" max="25" width="17.140625" customWidth="1"/>
  </cols>
  <sheetData>
    <row r="3" spans="1:26" ht="22.5" customHeight="1" x14ac:dyDescent="0.25">
      <c r="A3" s="238" t="s">
        <v>217</v>
      </c>
      <c r="B3" s="239"/>
      <c r="C3" s="142"/>
      <c r="D3" s="142"/>
      <c r="E3" s="235" t="s">
        <v>37</v>
      </c>
      <c r="F3" s="240"/>
      <c r="G3" s="241"/>
      <c r="H3" s="238" t="s">
        <v>38</v>
      </c>
      <c r="I3" s="242"/>
      <c r="J3" s="242"/>
      <c r="K3" s="242"/>
      <c r="L3" s="242"/>
      <c r="M3" s="243"/>
      <c r="N3" s="235" t="s">
        <v>39</v>
      </c>
      <c r="O3" s="236"/>
      <c r="P3" s="237"/>
      <c r="Q3" s="238" t="s">
        <v>43</v>
      </c>
      <c r="R3" s="242"/>
      <c r="S3" s="242"/>
      <c r="T3" s="242"/>
      <c r="U3" s="243"/>
      <c r="V3" s="235" t="s">
        <v>44</v>
      </c>
      <c r="W3" s="236"/>
      <c r="X3" s="237"/>
      <c r="Y3" s="229" t="s">
        <v>161</v>
      </c>
      <c r="Z3" s="230"/>
    </row>
    <row r="4" spans="1:26" ht="132" x14ac:dyDescent="0.25">
      <c r="A4" s="143" t="s">
        <v>218</v>
      </c>
      <c r="B4" s="143" t="s">
        <v>219</v>
      </c>
      <c r="C4" s="144" t="s">
        <v>435</v>
      </c>
      <c r="D4" s="144" t="s">
        <v>51</v>
      </c>
      <c r="E4" s="145" t="s">
        <v>110</v>
      </c>
      <c r="F4" s="145" t="s">
        <v>111</v>
      </c>
      <c r="G4" s="146" t="s">
        <v>172</v>
      </c>
      <c r="H4" s="143" t="s">
        <v>40</v>
      </c>
      <c r="I4" s="143" t="s">
        <v>41</v>
      </c>
      <c r="J4" s="143" t="s">
        <v>122</v>
      </c>
      <c r="K4" s="143" t="s">
        <v>42</v>
      </c>
      <c r="L4" s="143" t="s">
        <v>107</v>
      </c>
      <c r="M4" s="143" t="s">
        <v>108</v>
      </c>
      <c r="N4" s="145" t="s">
        <v>112</v>
      </c>
      <c r="O4" s="145" t="s">
        <v>113</v>
      </c>
      <c r="P4" s="145" t="s">
        <v>173</v>
      </c>
      <c r="Q4" s="143" t="s">
        <v>45</v>
      </c>
      <c r="R4" s="143" t="s">
        <v>109</v>
      </c>
      <c r="S4" s="143" t="s">
        <v>46</v>
      </c>
      <c r="T4" s="147" t="s">
        <v>105</v>
      </c>
      <c r="U4" s="147" t="s">
        <v>106</v>
      </c>
      <c r="V4" s="145" t="s">
        <v>114</v>
      </c>
      <c r="W4" s="145" t="s">
        <v>115</v>
      </c>
      <c r="X4" s="145" t="s">
        <v>174</v>
      </c>
      <c r="Y4" s="168" t="s">
        <v>159</v>
      </c>
      <c r="Z4" s="168" t="s">
        <v>160</v>
      </c>
    </row>
    <row r="5" spans="1:26" ht="165.75" customHeight="1" x14ac:dyDescent="0.25">
      <c r="A5" s="148" t="s">
        <v>436</v>
      </c>
      <c r="B5" s="149" t="s">
        <v>437</v>
      </c>
      <c r="C5" s="150" t="s">
        <v>438</v>
      </c>
      <c r="D5" s="150"/>
      <c r="E5" s="151">
        <v>3</v>
      </c>
      <c r="F5" s="151">
        <v>1</v>
      </c>
      <c r="G5" s="152">
        <f>E5*F5</f>
        <v>3</v>
      </c>
      <c r="H5" s="153" t="str">
        <f>"C"&amp;A5</f>
        <v>CRRHH1</v>
      </c>
      <c r="I5" s="149" t="s">
        <v>439</v>
      </c>
      <c r="J5" s="154" t="s">
        <v>386</v>
      </c>
      <c r="K5" s="154" t="s">
        <v>393</v>
      </c>
      <c r="L5" s="151">
        <v>-1</v>
      </c>
      <c r="M5" s="151"/>
      <c r="N5" s="148">
        <f t="shared" ref="N5:O17" si="0">IF(ISNUMBER(E5),IF(E5+L5&gt;1,E5+L5,1),"")</f>
        <v>2</v>
      </c>
      <c r="O5" s="148">
        <f>IF(ISNUMBER(F5),IF(F5+M5&gt;1,F5+M5,1),"")</f>
        <v>1</v>
      </c>
      <c r="P5" s="152">
        <f t="shared" ref="P5:P17" si="1">N5*O5</f>
        <v>2</v>
      </c>
      <c r="Q5" s="150" t="s">
        <v>440</v>
      </c>
      <c r="R5" s="150" t="s">
        <v>441</v>
      </c>
      <c r="S5" s="155" t="s">
        <v>442</v>
      </c>
      <c r="T5" s="151">
        <v>-2</v>
      </c>
      <c r="U5" s="151">
        <v>-1</v>
      </c>
      <c r="V5" s="148">
        <f t="shared" ref="V5:V17" si="2">IF(ISNUMBER($N5),IF($N5+T5&gt;1,$N5+T5,1),"")</f>
        <v>1</v>
      </c>
      <c r="W5" s="148">
        <f t="shared" ref="W5:W17" si="3">IF(ISNUMBER($O5),IF($O5+U5&gt;1,$O5+U5,1),"")</f>
        <v>1</v>
      </c>
      <c r="X5" s="152">
        <f>V5*W5</f>
        <v>1</v>
      </c>
      <c r="Y5" s="170">
        <f>P5</f>
        <v>2</v>
      </c>
      <c r="Z5" s="170">
        <f>X5</f>
        <v>1</v>
      </c>
    </row>
    <row r="6" spans="1:26" ht="177" customHeight="1" x14ac:dyDescent="0.25">
      <c r="A6" s="148" t="s">
        <v>443</v>
      </c>
      <c r="B6" s="149" t="s">
        <v>444</v>
      </c>
      <c r="C6" s="150" t="s">
        <v>438</v>
      </c>
      <c r="D6" s="150"/>
      <c r="E6" s="151">
        <v>3</v>
      </c>
      <c r="F6" s="151">
        <v>1</v>
      </c>
      <c r="G6" s="152">
        <f>E6*F6</f>
        <v>3</v>
      </c>
      <c r="H6" s="153" t="str">
        <f t="shared" ref="H6:H17" si="4">"C"&amp;A6</f>
        <v>CRRHH2</v>
      </c>
      <c r="I6" s="149" t="s">
        <v>445</v>
      </c>
      <c r="J6" s="154" t="s">
        <v>386</v>
      </c>
      <c r="K6" s="154" t="s">
        <v>393</v>
      </c>
      <c r="L6" s="151">
        <v>-1</v>
      </c>
      <c r="M6" s="151"/>
      <c r="N6" s="148">
        <f t="shared" si="0"/>
        <v>2</v>
      </c>
      <c r="O6" s="148">
        <f>IF(ISNUMBER(F6),IF(F6+M6&gt;1,F6+M6,1),"")</f>
        <v>1</v>
      </c>
      <c r="P6" s="152">
        <f t="shared" si="1"/>
        <v>2</v>
      </c>
      <c r="Q6" s="150" t="s">
        <v>440</v>
      </c>
      <c r="R6" s="150" t="s">
        <v>441</v>
      </c>
      <c r="S6" s="155" t="s">
        <v>442</v>
      </c>
      <c r="T6" s="151">
        <v>-2</v>
      </c>
      <c r="U6" s="151">
        <v>-1</v>
      </c>
      <c r="V6" s="148">
        <f t="shared" si="2"/>
        <v>1</v>
      </c>
      <c r="W6" s="148">
        <f t="shared" si="3"/>
        <v>1</v>
      </c>
      <c r="X6" s="152">
        <f>V6*W6</f>
        <v>1</v>
      </c>
      <c r="Y6" s="170">
        <f t="shared" ref="Y6:Y17" si="5">P6</f>
        <v>2</v>
      </c>
      <c r="Z6" s="170">
        <f t="shared" ref="Z6:Z15" si="6">X6</f>
        <v>1</v>
      </c>
    </row>
    <row r="7" spans="1:26" ht="162.75" customHeight="1" x14ac:dyDescent="0.25">
      <c r="A7" s="148" t="s">
        <v>446</v>
      </c>
      <c r="B7" s="149" t="s">
        <v>447</v>
      </c>
      <c r="C7" s="150" t="s">
        <v>448</v>
      </c>
      <c r="D7" s="150"/>
      <c r="E7" s="151">
        <v>3</v>
      </c>
      <c r="F7" s="151">
        <v>1</v>
      </c>
      <c r="G7" s="152">
        <f>E7*F7</f>
        <v>3</v>
      </c>
      <c r="H7" s="153" t="str">
        <f t="shared" si="4"/>
        <v>CRRHH3</v>
      </c>
      <c r="I7" s="149" t="s">
        <v>449</v>
      </c>
      <c r="J7" s="154" t="s">
        <v>386</v>
      </c>
      <c r="K7" s="154" t="s">
        <v>393</v>
      </c>
      <c r="L7" s="151">
        <v>-1</v>
      </c>
      <c r="M7" s="151"/>
      <c r="N7" s="148">
        <f t="shared" si="0"/>
        <v>2</v>
      </c>
      <c r="O7" s="148">
        <f>IF(ISNUMBER(F7),IF(F7+M7&gt;1,F7+M7,1),"")</f>
        <v>1</v>
      </c>
      <c r="P7" s="152">
        <f t="shared" si="1"/>
        <v>2</v>
      </c>
      <c r="Q7" s="150" t="s">
        <v>450</v>
      </c>
      <c r="R7" s="150" t="s">
        <v>441</v>
      </c>
      <c r="S7" s="155" t="s">
        <v>442</v>
      </c>
      <c r="T7" s="151">
        <v>-2</v>
      </c>
      <c r="U7" s="151">
        <v>-1</v>
      </c>
      <c r="V7" s="148">
        <f t="shared" si="2"/>
        <v>1</v>
      </c>
      <c r="W7" s="148">
        <f t="shared" si="3"/>
        <v>1</v>
      </c>
      <c r="X7" s="152">
        <f>V7*W7</f>
        <v>1</v>
      </c>
      <c r="Y7" s="170">
        <f t="shared" si="5"/>
        <v>2</v>
      </c>
      <c r="Z7" s="170">
        <f t="shared" si="6"/>
        <v>1</v>
      </c>
    </row>
    <row r="8" spans="1:26" ht="108.75" customHeight="1" x14ac:dyDescent="0.25">
      <c r="A8" s="148" t="s">
        <v>451</v>
      </c>
      <c r="B8" s="156" t="s">
        <v>452</v>
      </c>
      <c r="C8" s="150" t="s">
        <v>453</v>
      </c>
      <c r="D8" s="150"/>
      <c r="E8" s="151">
        <v>2</v>
      </c>
      <c r="F8" s="151">
        <v>1</v>
      </c>
      <c r="G8" s="152">
        <f>E8*F8</f>
        <v>2</v>
      </c>
      <c r="H8" s="153" t="str">
        <f t="shared" si="4"/>
        <v>CRRHH4</v>
      </c>
      <c r="I8" s="149" t="s">
        <v>454</v>
      </c>
      <c r="J8" s="154" t="s">
        <v>386</v>
      </c>
      <c r="K8" s="154" t="s">
        <v>393</v>
      </c>
      <c r="L8" s="151">
        <v>-1</v>
      </c>
      <c r="M8" s="151"/>
      <c r="N8" s="148">
        <f>IF(ISNUMBER(E8),IF(E8+L8&gt;1,E8+L8,1),"")</f>
        <v>1</v>
      </c>
      <c r="O8" s="148">
        <f>IF(ISNUMBER(F8),IF(F8+M8&gt;1,F8+M8,1),"")</f>
        <v>1</v>
      </c>
      <c r="P8" s="152">
        <f t="shared" si="1"/>
        <v>1</v>
      </c>
      <c r="Q8" s="150" t="s">
        <v>440</v>
      </c>
      <c r="R8" s="150" t="s">
        <v>455</v>
      </c>
      <c r="S8" s="155" t="s">
        <v>442</v>
      </c>
      <c r="T8" s="151">
        <v>-2</v>
      </c>
      <c r="U8" s="151">
        <v>-1</v>
      </c>
      <c r="V8" s="148">
        <f t="shared" si="2"/>
        <v>1</v>
      </c>
      <c r="W8" s="148">
        <f t="shared" si="3"/>
        <v>1</v>
      </c>
      <c r="X8" s="152">
        <f>V8*W8</f>
        <v>1</v>
      </c>
      <c r="Y8" s="170">
        <f t="shared" si="5"/>
        <v>1</v>
      </c>
      <c r="Z8" s="170">
        <f t="shared" si="6"/>
        <v>1</v>
      </c>
    </row>
    <row r="9" spans="1:26" ht="114" customHeight="1" x14ac:dyDescent="0.25">
      <c r="A9" s="148" t="s">
        <v>456</v>
      </c>
      <c r="B9" s="149" t="s">
        <v>457</v>
      </c>
      <c r="C9" s="150" t="s">
        <v>453</v>
      </c>
      <c r="D9" s="150"/>
      <c r="E9" s="151">
        <v>3</v>
      </c>
      <c r="F9" s="151">
        <v>2</v>
      </c>
      <c r="G9" s="152">
        <f>E9*F9</f>
        <v>6</v>
      </c>
      <c r="H9" s="153" t="str">
        <f t="shared" si="4"/>
        <v>CRRHH5</v>
      </c>
      <c r="I9" s="149" t="s">
        <v>458</v>
      </c>
      <c r="J9" s="154" t="s">
        <v>386</v>
      </c>
      <c r="K9" s="154" t="s">
        <v>393</v>
      </c>
      <c r="L9" s="151">
        <v>-1</v>
      </c>
      <c r="M9" s="151"/>
      <c r="N9" s="148">
        <f>IF(ISNUMBER(E9),IF(E9+L9&gt;1,E9+L9,1),"")</f>
        <v>2</v>
      </c>
      <c r="O9" s="148">
        <f>IF(ISNUMBER(F9),IF(F9+M9&gt;1,F9+M9,1),"")</f>
        <v>2</v>
      </c>
      <c r="P9" s="152">
        <f t="shared" si="1"/>
        <v>4</v>
      </c>
      <c r="Q9" s="150" t="s">
        <v>440</v>
      </c>
      <c r="R9" s="150" t="s">
        <v>459</v>
      </c>
      <c r="S9" s="155" t="s">
        <v>442</v>
      </c>
      <c r="T9" s="151">
        <v>-2</v>
      </c>
      <c r="U9" s="151">
        <v>-1</v>
      </c>
      <c r="V9" s="148">
        <f t="shared" si="2"/>
        <v>1</v>
      </c>
      <c r="W9" s="148">
        <f t="shared" si="3"/>
        <v>1</v>
      </c>
      <c r="X9" s="152">
        <f>V9*W9</f>
        <v>1</v>
      </c>
      <c r="Y9" s="170">
        <f t="shared" si="5"/>
        <v>4</v>
      </c>
      <c r="Z9" s="170">
        <f t="shared" si="6"/>
        <v>1</v>
      </c>
    </row>
    <row r="10" spans="1:26" ht="167.25" customHeight="1" x14ac:dyDescent="0.25">
      <c r="A10" s="148" t="s">
        <v>460</v>
      </c>
      <c r="B10" s="149" t="s">
        <v>461</v>
      </c>
      <c r="C10" s="150" t="s">
        <v>453</v>
      </c>
      <c r="D10" s="150"/>
      <c r="E10" s="151">
        <v>2</v>
      </c>
      <c r="F10" s="151">
        <v>1</v>
      </c>
      <c r="G10" s="152">
        <f t="shared" ref="G10:G17" si="7">E10*F10</f>
        <v>2</v>
      </c>
      <c r="H10" s="153" t="str">
        <f t="shared" si="4"/>
        <v>CRRHH6</v>
      </c>
      <c r="I10" s="149" t="s">
        <v>462</v>
      </c>
      <c r="J10" s="154" t="s">
        <v>386</v>
      </c>
      <c r="K10" s="154" t="s">
        <v>463</v>
      </c>
      <c r="L10" s="151">
        <v>-1</v>
      </c>
      <c r="M10" s="151"/>
      <c r="N10" s="148">
        <f t="shared" ref="N10:O10" si="8">IF(ISNUMBER(E10),IF(E10+L10&gt;1,E10+L10,1),"")</f>
        <v>1</v>
      </c>
      <c r="O10" s="148">
        <f t="shared" si="8"/>
        <v>1</v>
      </c>
      <c r="P10" s="152">
        <f t="shared" si="1"/>
        <v>1</v>
      </c>
      <c r="Q10" s="150" t="s">
        <v>464</v>
      </c>
      <c r="R10" s="150" t="s">
        <v>465</v>
      </c>
      <c r="S10" s="155" t="s">
        <v>442</v>
      </c>
      <c r="T10" s="151"/>
      <c r="U10" s="151">
        <v>-1</v>
      </c>
      <c r="V10" s="148">
        <f t="shared" si="2"/>
        <v>1</v>
      </c>
      <c r="W10" s="148">
        <f t="shared" si="3"/>
        <v>1</v>
      </c>
      <c r="X10" s="152">
        <f t="shared" ref="X10:X17" si="9">V10*W10</f>
        <v>1</v>
      </c>
      <c r="Y10" s="170">
        <f t="shared" si="5"/>
        <v>1</v>
      </c>
      <c r="Z10" s="170">
        <f t="shared" si="6"/>
        <v>1</v>
      </c>
    </row>
    <row r="11" spans="1:26" ht="163.5" customHeight="1" x14ac:dyDescent="0.25">
      <c r="A11" s="148" t="s">
        <v>466</v>
      </c>
      <c r="B11" s="149" t="s">
        <v>467</v>
      </c>
      <c r="C11" s="150" t="s">
        <v>453</v>
      </c>
      <c r="D11" s="150"/>
      <c r="E11" s="151">
        <v>3</v>
      </c>
      <c r="F11" s="151">
        <v>2</v>
      </c>
      <c r="G11" s="152">
        <f t="shared" si="7"/>
        <v>6</v>
      </c>
      <c r="H11" s="153" t="str">
        <f t="shared" si="4"/>
        <v>CRRHH7</v>
      </c>
      <c r="I11" s="149" t="s">
        <v>468</v>
      </c>
      <c r="J11" s="154" t="s">
        <v>386</v>
      </c>
      <c r="K11" s="154" t="s">
        <v>463</v>
      </c>
      <c r="L11" s="151">
        <v>-1</v>
      </c>
      <c r="M11" s="151"/>
      <c r="N11" s="148">
        <f t="shared" si="0"/>
        <v>2</v>
      </c>
      <c r="O11" s="148">
        <f t="shared" si="0"/>
        <v>2</v>
      </c>
      <c r="P11" s="152">
        <f t="shared" si="1"/>
        <v>4</v>
      </c>
      <c r="Q11" s="150" t="s">
        <v>469</v>
      </c>
      <c r="R11" s="150" t="s">
        <v>465</v>
      </c>
      <c r="S11" s="155" t="s">
        <v>442</v>
      </c>
      <c r="T11" s="151">
        <v>-1</v>
      </c>
      <c r="U11" s="151">
        <v>-1</v>
      </c>
      <c r="V11" s="148">
        <f t="shared" si="2"/>
        <v>1</v>
      </c>
      <c r="W11" s="148">
        <f t="shared" si="3"/>
        <v>1</v>
      </c>
      <c r="X11" s="152">
        <f t="shared" si="9"/>
        <v>1</v>
      </c>
      <c r="Y11" s="170">
        <f t="shared" si="5"/>
        <v>4</v>
      </c>
      <c r="Z11" s="170">
        <f t="shared" si="6"/>
        <v>1</v>
      </c>
    </row>
    <row r="12" spans="1:26" ht="107.25" customHeight="1" x14ac:dyDescent="0.25">
      <c r="A12" s="148" t="s">
        <v>470</v>
      </c>
      <c r="B12" s="149" t="s">
        <v>471</v>
      </c>
      <c r="C12" s="150" t="s">
        <v>438</v>
      </c>
      <c r="D12" s="150"/>
      <c r="E12" s="151">
        <v>3</v>
      </c>
      <c r="F12" s="151">
        <v>4</v>
      </c>
      <c r="G12" s="152">
        <f t="shared" si="7"/>
        <v>12</v>
      </c>
      <c r="H12" s="153" t="str">
        <f t="shared" si="4"/>
        <v>CRRHH8</v>
      </c>
      <c r="I12" s="149" t="s">
        <v>472</v>
      </c>
      <c r="J12" s="154" t="s">
        <v>386</v>
      </c>
      <c r="K12" s="154" t="s">
        <v>463</v>
      </c>
      <c r="L12" s="151">
        <v>-1</v>
      </c>
      <c r="M12" s="151">
        <v>-1</v>
      </c>
      <c r="N12" s="148">
        <f t="shared" si="0"/>
        <v>2</v>
      </c>
      <c r="O12" s="148">
        <f t="shared" si="0"/>
        <v>3</v>
      </c>
      <c r="P12" s="152">
        <f t="shared" si="1"/>
        <v>6</v>
      </c>
      <c r="Q12" s="150" t="s">
        <v>473</v>
      </c>
      <c r="R12" s="150" t="s">
        <v>474</v>
      </c>
      <c r="S12" s="155" t="s">
        <v>442</v>
      </c>
      <c r="T12" s="151">
        <v>-3</v>
      </c>
      <c r="U12" s="151">
        <v>-3</v>
      </c>
      <c r="V12" s="148">
        <f t="shared" si="2"/>
        <v>1</v>
      </c>
      <c r="W12" s="148">
        <f t="shared" si="3"/>
        <v>1</v>
      </c>
      <c r="X12" s="152">
        <f t="shared" si="9"/>
        <v>1</v>
      </c>
      <c r="Y12" s="170">
        <f t="shared" si="5"/>
        <v>6</v>
      </c>
      <c r="Z12" s="170">
        <f t="shared" si="6"/>
        <v>1</v>
      </c>
    </row>
    <row r="13" spans="1:26" ht="85.5" customHeight="1" x14ac:dyDescent="0.25">
      <c r="A13" s="148" t="s">
        <v>475</v>
      </c>
      <c r="B13" s="149" t="s">
        <v>476</v>
      </c>
      <c r="C13" s="150" t="s">
        <v>438</v>
      </c>
      <c r="D13" s="150"/>
      <c r="E13" s="151">
        <v>4</v>
      </c>
      <c r="F13" s="151">
        <v>1</v>
      </c>
      <c r="G13" s="152">
        <f>E13*F13</f>
        <v>4</v>
      </c>
      <c r="H13" s="153" t="str">
        <f t="shared" si="4"/>
        <v>CRRHH9</v>
      </c>
      <c r="I13" s="149" t="s">
        <v>477</v>
      </c>
      <c r="J13" s="154" t="s">
        <v>386</v>
      </c>
      <c r="K13" s="154" t="s">
        <v>399</v>
      </c>
      <c r="L13" s="151">
        <v>-1</v>
      </c>
      <c r="M13" s="151"/>
      <c r="N13" s="148">
        <f>IF(ISNUMBER(E13),IF(E13+L13&gt;1,E13+L13,1),"")</f>
        <v>3</v>
      </c>
      <c r="O13" s="148">
        <f>IF(ISNUMBER(F13),IF(F13+M13&gt;1,F13+M13,1),"")</f>
        <v>1</v>
      </c>
      <c r="P13" s="152">
        <f>N13*O13</f>
        <v>3</v>
      </c>
      <c r="Q13" s="150" t="s">
        <v>478</v>
      </c>
      <c r="R13" s="150" t="s">
        <v>479</v>
      </c>
      <c r="S13" s="155" t="s">
        <v>442</v>
      </c>
      <c r="T13" s="151">
        <v>-3</v>
      </c>
      <c r="U13" s="151">
        <v>-1</v>
      </c>
      <c r="V13" s="148">
        <f>IF(ISNUMBER($N13),IF($N13+T13&gt;1,$N13+T13,1),"")</f>
        <v>1</v>
      </c>
      <c r="W13" s="148">
        <f>IF(ISNUMBER($O13),IF($O13+U13&gt;1,$O13+U13,1),"")</f>
        <v>1</v>
      </c>
      <c r="X13" s="152">
        <f>V13*W13</f>
        <v>1</v>
      </c>
      <c r="Y13" s="170">
        <f t="shared" si="5"/>
        <v>3</v>
      </c>
      <c r="Z13" s="170">
        <f t="shared" si="6"/>
        <v>1</v>
      </c>
    </row>
    <row r="14" spans="1:26" ht="56.25" customHeight="1" x14ac:dyDescent="0.25">
      <c r="A14" s="148" t="s">
        <v>480</v>
      </c>
      <c r="B14" s="149" t="s">
        <v>481</v>
      </c>
      <c r="C14" s="150" t="s">
        <v>453</v>
      </c>
      <c r="D14" s="150"/>
      <c r="E14" s="151">
        <v>2</v>
      </c>
      <c r="F14" s="151">
        <v>1</v>
      </c>
      <c r="G14" s="152">
        <f t="shared" ref="G14" si="10">E14*F14</f>
        <v>2</v>
      </c>
      <c r="H14" s="153" t="str">
        <f t="shared" si="4"/>
        <v>CRRHH10</v>
      </c>
      <c r="I14" s="149" t="s">
        <v>482</v>
      </c>
      <c r="J14" s="154" t="s">
        <v>386</v>
      </c>
      <c r="K14" s="154" t="s">
        <v>393</v>
      </c>
      <c r="L14" s="151">
        <v>-1</v>
      </c>
      <c r="M14" s="151"/>
      <c r="N14" s="148">
        <f t="shared" ref="N14:O14" si="11">IF(ISNUMBER(E14),IF(E14+L14&gt;1,E14+L14,1),"")</f>
        <v>1</v>
      </c>
      <c r="O14" s="148">
        <f t="shared" si="11"/>
        <v>1</v>
      </c>
      <c r="P14" s="152">
        <f t="shared" ref="P14" si="12">N14*O14</f>
        <v>1</v>
      </c>
      <c r="Q14" s="150" t="s">
        <v>483</v>
      </c>
      <c r="R14" s="150" t="s">
        <v>484</v>
      </c>
      <c r="S14" s="155" t="s">
        <v>442</v>
      </c>
      <c r="T14" s="151">
        <v>-1</v>
      </c>
      <c r="U14" s="151">
        <v>-1</v>
      </c>
      <c r="V14" s="148">
        <f t="shared" ref="V14" si="13">IF(ISNUMBER($N14),IF($N14+T14&gt;1,$N14+T14,1),"")</f>
        <v>1</v>
      </c>
      <c r="W14" s="148">
        <f t="shared" ref="W14" si="14">IF(ISNUMBER($O14),IF($O14+U14&gt;1,$O14+U14,1),"")</f>
        <v>1</v>
      </c>
      <c r="X14" s="152">
        <f t="shared" ref="X14" si="15">V14*W14</f>
        <v>1</v>
      </c>
      <c r="Y14" s="170">
        <f t="shared" si="5"/>
        <v>1</v>
      </c>
      <c r="Z14" s="170">
        <f t="shared" si="6"/>
        <v>1</v>
      </c>
    </row>
    <row r="15" spans="1:26" ht="372" x14ac:dyDescent="0.25">
      <c r="A15" s="148" t="s">
        <v>485</v>
      </c>
      <c r="B15" s="157" t="s">
        <v>486</v>
      </c>
      <c r="C15" s="158" t="s">
        <v>453</v>
      </c>
      <c r="D15" s="158"/>
      <c r="E15" s="159">
        <v>2</v>
      </c>
      <c r="F15" s="159">
        <v>1</v>
      </c>
      <c r="G15" s="160">
        <f t="shared" si="7"/>
        <v>2</v>
      </c>
      <c r="H15" s="153" t="str">
        <f t="shared" si="4"/>
        <v>CRRHH11</v>
      </c>
      <c r="I15" s="157" t="s">
        <v>487</v>
      </c>
      <c r="J15" s="154" t="s">
        <v>386</v>
      </c>
      <c r="K15" s="161" t="s">
        <v>393</v>
      </c>
      <c r="L15" s="151">
        <v>-1</v>
      </c>
      <c r="M15" s="151"/>
      <c r="N15" s="161">
        <f t="shared" si="0"/>
        <v>1</v>
      </c>
      <c r="O15" s="161">
        <f t="shared" si="0"/>
        <v>1</v>
      </c>
      <c r="P15" s="160">
        <f t="shared" si="1"/>
        <v>1</v>
      </c>
      <c r="Q15" s="150" t="s">
        <v>488</v>
      </c>
      <c r="R15" s="150" t="s">
        <v>489</v>
      </c>
      <c r="S15" s="155" t="s">
        <v>442</v>
      </c>
      <c r="T15" s="151">
        <v>-2</v>
      </c>
      <c r="U15" s="151">
        <v>-1</v>
      </c>
      <c r="V15" s="161">
        <f t="shared" si="2"/>
        <v>1</v>
      </c>
      <c r="W15" s="161">
        <f t="shared" si="3"/>
        <v>1</v>
      </c>
      <c r="X15" s="160">
        <f t="shared" si="9"/>
        <v>1</v>
      </c>
      <c r="Y15" s="170">
        <f t="shared" si="5"/>
        <v>1</v>
      </c>
      <c r="Z15" s="170">
        <f t="shared" si="6"/>
        <v>1</v>
      </c>
    </row>
    <row r="16" spans="1:26" ht="36" x14ac:dyDescent="0.25">
      <c r="A16" s="148" t="s">
        <v>490</v>
      </c>
      <c r="B16" s="149" t="s">
        <v>491</v>
      </c>
      <c r="C16" s="150" t="s">
        <v>438</v>
      </c>
      <c r="D16" s="150"/>
      <c r="E16" s="151">
        <v>3</v>
      </c>
      <c r="F16" s="151">
        <v>1</v>
      </c>
      <c r="G16" s="152">
        <f t="shared" si="7"/>
        <v>3</v>
      </c>
      <c r="H16" s="153" t="str">
        <f t="shared" si="4"/>
        <v>CRRHH12</v>
      </c>
      <c r="I16" s="149" t="s">
        <v>492</v>
      </c>
      <c r="J16" s="154" t="s">
        <v>386</v>
      </c>
      <c r="K16" s="154" t="s">
        <v>399</v>
      </c>
      <c r="L16" s="151">
        <v>-2</v>
      </c>
      <c r="M16" s="151"/>
      <c r="N16" s="148">
        <f t="shared" si="0"/>
        <v>1</v>
      </c>
      <c r="O16" s="148">
        <f t="shared" si="0"/>
        <v>1</v>
      </c>
      <c r="P16" s="152">
        <f t="shared" si="1"/>
        <v>1</v>
      </c>
      <c r="Q16" s="155"/>
      <c r="R16" s="150" t="s">
        <v>493</v>
      </c>
      <c r="S16" s="155" t="s">
        <v>442</v>
      </c>
      <c r="T16" s="151"/>
      <c r="U16" s="151"/>
      <c r="V16" s="148">
        <f t="shared" si="2"/>
        <v>1</v>
      </c>
      <c r="W16" s="148">
        <f t="shared" si="3"/>
        <v>1</v>
      </c>
      <c r="X16" s="152">
        <f t="shared" si="9"/>
        <v>1</v>
      </c>
      <c r="Y16" s="170">
        <f t="shared" si="5"/>
        <v>1</v>
      </c>
      <c r="Z16" s="170">
        <f>ROUND(SUM(Z5:Z15)/COUNT(Z5:Z15),2)</f>
        <v>1</v>
      </c>
    </row>
    <row r="17" spans="1:26" ht="48.75" thickBot="1" x14ac:dyDescent="0.3">
      <c r="A17" s="148" t="s">
        <v>494</v>
      </c>
      <c r="B17" s="149" t="s">
        <v>495</v>
      </c>
      <c r="C17" s="150" t="s">
        <v>453</v>
      </c>
      <c r="D17" s="150"/>
      <c r="E17" s="151">
        <v>3</v>
      </c>
      <c r="F17" s="151">
        <v>1</v>
      </c>
      <c r="G17" s="152">
        <f t="shared" si="7"/>
        <v>3</v>
      </c>
      <c r="H17" s="153" t="str">
        <f t="shared" si="4"/>
        <v>CRRHH13</v>
      </c>
      <c r="I17" s="149" t="s">
        <v>496</v>
      </c>
      <c r="J17" s="154" t="s">
        <v>386</v>
      </c>
      <c r="K17" s="154" t="s">
        <v>399</v>
      </c>
      <c r="L17" s="151">
        <v>-2</v>
      </c>
      <c r="M17" s="151">
        <v>-1</v>
      </c>
      <c r="N17" s="148">
        <f t="shared" si="0"/>
        <v>1</v>
      </c>
      <c r="O17" s="148">
        <f t="shared" si="0"/>
        <v>1</v>
      </c>
      <c r="P17" s="152">
        <f t="shared" si="1"/>
        <v>1</v>
      </c>
      <c r="Q17" s="150" t="s">
        <v>496</v>
      </c>
      <c r="R17" s="150" t="s">
        <v>497</v>
      </c>
      <c r="S17" s="155" t="s">
        <v>442</v>
      </c>
      <c r="T17" s="151">
        <v>-3</v>
      </c>
      <c r="U17" s="151">
        <v>-2</v>
      </c>
      <c r="V17" s="148">
        <f t="shared" si="2"/>
        <v>1</v>
      </c>
      <c r="W17" s="148">
        <f t="shared" si="3"/>
        <v>1</v>
      </c>
      <c r="X17" s="175">
        <f t="shared" si="9"/>
        <v>1</v>
      </c>
      <c r="Y17" s="171">
        <f t="shared" si="5"/>
        <v>1</v>
      </c>
      <c r="Z17" s="171">
        <f>ROUND(SUM(Z6:Z16)/COUNT(Z6:Z16),2)</f>
        <v>1</v>
      </c>
    </row>
    <row r="18" spans="1:26" ht="82.5" customHeight="1" thickTop="1" thickBot="1" x14ac:dyDescent="0.3">
      <c r="X18" s="176" t="s">
        <v>557</v>
      </c>
      <c r="Y18" s="177">
        <f>ROUND(SUM(Y5:Y15)/COUNT(Y5:Y15),2)</f>
        <v>2.4500000000000002</v>
      </c>
      <c r="Z18" s="177">
        <f>ROUND(SUM(Z5:Z15)/COUNT(Z5:Z15),2)</f>
        <v>1</v>
      </c>
    </row>
    <row r="19" spans="1:26" ht="15.75" thickTop="1" x14ac:dyDescent="0.25"/>
  </sheetData>
  <mergeCells count="7">
    <mergeCell ref="Y3:Z3"/>
    <mergeCell ref="V3:X3"/>
    <mergeCell ref="A3:B3"/>
    <mergeCell ref="E3:G3"/>
    <mergeCell ref="H3:M3"/>
    <mergeCell ref="N3:P3"/>
    <mergeCell ref="Q3:U3"/>
  </mergeCells>
  <conditionalFormatting sqref="X6">
    <cfRule type="cellIs" dxfId="112" priority="1" operator="between">
      <formula>8</formula>
      <formula>16</formula>
    </cfRule>
    <cfRule type="cellIs" dxfId="111" priority="2" operator="between">
      <formula>4</formula>
      <formula>7.99</formula>
    </cfRule>
    <cfRule type="cellIs" dxfId="110" priority="3" operator="between">
      <formula>1</formula>
      <formula>3.99</formula>
    </cfRule>
  </conditionalFormatting>
  <conditionalFormatting sqref="G5 G8:G9 P8:P9 X8:X9 G15 P15 X15 G11:G13 G17 P11:P13 P17 X11:X13 X17">
    <cfRule type="cellIs" dxfId="109" priority="83" operator="between">
      <formula>8</formula>
      <formula>16</formula>
    </cfRule>
    <cfRule type="cellIs" dxfId="108" priority="84" operator="between">
      <formula>4</formula>
      <formula>7.99</formula>
    </cfRule>
    <cfRule type="cellIs" dxfId="107" priority="85" operator="between">
      <formula>1</formula>
      <formula>3.99</formula>
    </cfRule>
  </conditionalFormatting>
  <conditionalFormatting sqref="J5 J8:J9 J11:J15 J17">
    <cfRule type="containsText" dxfId="106" priority="81" operator="containsText" text="Sí">
      <formula>NOT(ISERROR(SEARCH("Sí",J5)))</formula>
    </cfRule>
    <cfRule type="containsText" dxfId="105" priority="82" operator="containsText" text="No">
      <formula>NOT(ISERROR(SEARCH("No",J5)))</formula>
    </cfRule>
  </conditionalFormatting>
  <conditionalFormatting sqref="K5 K8:K9 K15 K11:K13 K17">
    <cfRule type="containsText" dxfId="104" priority="78" operator="containsText" text="Bajo">
      <formula>NOT(ISERROR(SEARCH("Bajo",K5)))</formula>
    </cfRule>
    <cfRule type="containsText" dxfId="103" priority="79" operator="containsText" text="Medio">
      <formula>NOT(ISERROR(SEARCH("Medio",K5)))</formula>
    </cfRule>
    <cfRule type="containsText" dxfId="102" priority="80" operator="containsText" text="Alto">
      <formula>NOT(ISERROR(SEARCH("Alto",K5)))</formula>
    </cfRule>
  </conditionalFormatting>
  <conditionalFormatting sqref="P5">
    <cfRule type="cellIs" dxfId="101" priority="75" operator="between">
      <formula>8</formula>
      <formula>16</formula>
    </cfRule>
    <cfRule type="cellIs" dxfId="100" priority="76" operator="between">
      <formula>4</formula>
      <formula>7.99</formula>
    </cfRule>
    <cfRule type="cellIs" dxfId="99" priority="77" operator="between">
      <formula>1</formula>
      <formula>3.99</formula>
    </cfRule>
  </conditionalFormatting>
  <conditionalFormatting sqref="X5">
    <cfRule type="cellIs" dxfId="98" priority="72" operator="between">
      <formula>8</formula>
      <formula>16</formula>
    </cfRule>
    <cfRule type="cellIs" dxfId="97" priority="73" operator="between">
      <formula>4</formula>
      <formula>7.99</formula>
    </cfRule>
    <cfRule type="cellIs" dxfId="96" priority="74" operator="between">
      <formula>1</formula>
      <formula>3.99</formula>
    </cfRule>
  </conditionalFormatting>
  <conditionalFormatting sqref="H5:H17">
    <cfRule type="cellIs" dxfId="95" priority="69" operator="between">
      <formula>11</formula>
      <formula>25</formula>
    </cfRule>
    <cfRule type="cellIs" dxfId="94" priority="70" operator="between">
      <formula>6</formula>
      <formula>10</formula>
    </cfRule>
    <cfRule type="cellIs" dxfId="93" priority="71" operator="between">
      <formula>0</formula>
      <formula>5</formula>
    </cfRule>
  </conditionalFormatting>
  <conditionalFormatting sqref="G14">
    <cfRule type="cellIs" dxfId="92" priority="66" operator="between">
      <formula>8</formula>
      <formula>16</formula>
    </cfRule>
    <cfRule type="cellIs" dxfId="91" priority="67" operator="between">
      <formula>4</formula>
      <formula>7.99</formula>
    </cfRule>
    <cfRule type="cellIs" dxfId="90" priority="68" operator="between">
      <formula>1</formula>
      <formula>3.99</formula>
    </cfRule>
  </conditionalFormatting>
  <conditionalFormatting sqref="K14">
    <cfRule type="containsText" dxfId="89" priority="63" operator="containsText" text="Bajo">
      <formula>NOT(ISERROR(SEARCH("Bajo",K14)))</formula>
    </cfRule>
    <cfRule type="containsText" dxfId="88" priority="64" operator="containsText" text="Medio">
      <formula>NOT(ISERROR(SEARCH("Medio",K14)))</formula>
    </cfRule>
    <cfRule type="containsText" dxfId="87" priority="65" operator="containsText" text="Alto">
      <formula>NOT(ISERROR(SEARCH("Alto",K14)))</formula>
    </cfRule>
  </conditionalFormatting>
  <conditionalFormatting sqref="P14">
    <cfRule type="cellIs" dxfId="86" priority="60" operator="between">
      <formula>8</formula>
      <formula>16</formula>
    </cfRule>
    <cfRule type="cellIs" dxfId="85" priority="61" operator="between">
      <formula>4</formula>
      <formula>7.99</formula>
    </cfRule>
    <cfRule type="cellIs" dxfId="84" priority="62" operator="between">
      <formula>1</formula>
      <formula>3.99</formula>
    </cfRule>
  </conditionalFormatting>
  <conditionalFormatting sqref="X14">
    <cfRule type="cellIs" dxfId="83" priority="57" operator="between">
      <formula>8</formula>
      <formula>16</formula>
    </cfRule>
    <cfRule type="cellIs" dxfId="82" priority="58" operator="between">
      <formula>4</formula>
      <formula>7.99</formula>
    </cfRule>
    <cfRule type="cellIs" dxfId="81" priority="59" operator="between">
      <formula>1</formula>
      <formula>3.99</formula>
    </cfRule>
  </conditionalFormatting>
  <conditionalFormatting sqref="G10">
    <cfRule type="cellIs" dxfId="80" priority="54" operator="between">
      <formula>8</formula>
      <formula>16</formula>
    </cfRule>
    <cfRule type="cellIs" dxfId="79" priority="55" operator="between">
      <formula>4</formula>
      <formula>7.99</formula>
    </cfRule>
    <cfRule type="cellIs" dxfId="78" priority="56" operator="between">
      <formula>1</formula>
      <formula>3.99</formula>
    </cfRule>
  </conditionalFormatting>
  <conditionalFormatting sqref="J10">
    <cfRule type="containsText" dxfId="77" priority="52" operator="containsText" text="Sí">
      <formula>NOT(ISERROR(SEARCH("Sí",J10)))</formula>
    </cfRule>
    <cfRule type="containsText" dxfId="76" priority="53" operator="containsText" text="No">
      <formula>NOT(ISERROR(SEARCH("No",J10)))</formula>
    </cfRule>
  </conditionalFormatting>
  <conditionalFormatting sqref="K10">
    <cfRule type="containsText" dxfId="75" priority="49" operator="containsText" text="Bajo">
      <formula>NOT(ISERROR(SEARCH("Bajo",K10)))</formula>
    </cfRule>
    <cfRule type="containsText" dxfId="74" priority="50" operator="containsText" text="Medio">
      <formula>NOT(ISERROR(SEARCH("Medio",K10)))</formula>
    </cfRule>
    <cfRule type="containsText" dxfId="73" priority="51" operator="containsText" text="Alto">
      <formula>NOT(ISERROR(SEARCH("Alto",K10)))</formula>
    </cfRule>
  </conditionalFormatting>
  <conditionalFormatting sqref="P10">
    <cfRule type="cellIs" dxfId="72" priority="46" operator="between">
      <formula>8</formula>
      <formula>16</formula>
    </cfRule>
    <cfRule type="cellIs" dxfId="71" priority="47" operator="between">
      <formula>4</formula>
      <formula>7.99</formula>
    </cfRule>
    <cfRule type="cellIs" dxfId="70" priority="48" operator="between">
      <formula>1</formula>
      <formula>3.99</formula>
    </cfRule>
  </conditionalFormatting>
  <conditionalFormatting sqref="X10">
    <cfRule type="cellIs" dxfId="69" priority="43" operator="between">
      <formula>8</formula>
      <formula>16</formula>
    </cfRule>
    <cfRule type="cellIs" dxfId="68" priority="44" operator="between">
      <formula>4</formula>
      <formula>7.99</formula>
    </cfRule>
    <cfRule type="cellIs" dxfId="67" priority="45" operator="between">
      <formula>1</formula>
      <formula>3.99</formula>
    </cfRule>
  </conditionalFormatting>
  <conditionalFormatting sqref="G16">
    <cfRule type="cellIs" dxfId="66" priority="40" operator="between">
      <formula>8</formula>
      <formula>16</formula>
    </cfRule>
    <cfRule type="cellIs" dxfId="65" priority="41" operator="between">
      <formula>4</formula>
      <formula>7.99</formula>
    </cfRule>
    <cfRule type="cellIs" dxfId="64" priority="42" operator="between">
      <formula>1</formula>
      <formula>3.99</formula>
    </cfRule>
  </conditionalFormatting>
  <conditionalFormatting sqref="J16">
    <cfRule type="containsText" dxfId="63" priority="38" operator="containsText" text="Sí">
      <formula>NOT(ISERROR(SEARCH("Sí",J16)))</formula>
    </cfRule>
    <cfRule type="containsText" dxfId="62" priority="39" operator="containsText" text="No">
      <formula>NOT(ISERROR(SEARCH("No",J16)))</formula>
    </cfRule>
  </conditionalFormatting>
  <conditionalFormatting sqref="K16">
    <cfRule type="containsText" dxfId="61" priority="35" operator="containsText" text="Bajo">
      <formula>NOT(ISERROR(SEARCH("Bajo",K16)))</formula>
    </cfRule>
    <cfRule type="containsText" dxfId="60" priority="36" operator="containsText" text="Medio">
      <formula>NOT(ISERROR(SEARCH("Medio",K16)))</formula>
    </cfRule>
    <cfRule type="containsText" dxfId="59" priority="37" operator="containsText" text="Alto">
      <formula>NOT(ISERROR(SEARCH("Alto",K16)))</formula>
    </cfRule>
  </conditionalFormatting>
  <conditionalFormatting sqref="P16">
    <cfRule type="cellIs" dxfId="58" priority="32" operator="between">
      <formula>8</formula>
      <formula>16</formula>
    </cfRule>
    <cfRule type="cellIs" dxfId="57" priority="33" operator="between">
      <formula>4</formula>
      <formula>7.99</formula>
    </cfRule>
    <cfRule type="cellIs" dxfId="56" priority="34" operator="between">
      <formula>1</formula>
      <formula>3.99</formula>
    </cfRule>
  </conditionalFormatting>
  <conditionalFormatting sqref="X16">
    <cfRule type="cellIs" dxfId="55" priority="29" operator="between">
      <formula>8</formula>
      <formula>16</formula>
    </cfRule>
    <cfRule type="cellIs" dxfId="54" priority="30" operator="between">
      <formula>4</formula>
      <formula>7.99</formula>
    </cfRule>
    <cfRule type="cellIs" dxfId="53" priority="31" operator="between">
      <formula>1</formula>
      <formula>3.99</formula>
    </cfRule>
  </conditionalFormatting>
  <conditionalFormatting sqref="G7">
    <cfRule type="cellIs" dxfId="52" priority="26" operator="between">
      <formula>8</formula>
      <formula>16</formula>
    </cfRule>
    <cfRule type="cellIs" dxfId="51" priority="27" operator="between">
      <formula>4</formula>
      <formula>7.99</formula>
    </cfRule>
    <cfRule type="cellIs" dxfId="50" priority="28" operator="between">
      <formula>1</formula>
      <formula>3.99</formula>
    </cfRule>
  </conditionalFormatting>
  <conditionalFormatting sqref="J7">
    <cfRule type="containsText" dxfId="49" priority="24" operator="containsText" text="Sí">
      <formula>NOT(ISERROR(SEARCH("Sí",J7)))</formula>
    </cfRule>
    <cfRule type="containsText" dxfId="48" priority="25" operator="containsText" text="No">
      <formula>NOT(ISERROR(SEARCH("No",J7)))</formula>
    </cfRule>
  </conditionalFormatting>
  <conditionalFormatting sqref="K7">
    <cfRule type="containsText" dxfId="47" priority="21" operator="containsText" text="Bajo">
      <formula>NOT(ISERROR(SEARCH("Bajo",K7)))</formula>
    </cfRule>
    <cfRule type="containsText" dxfId="46" priority="22" operator="containsText" text="Medio">
      <formula>NOT(ISERROR(SEARCH("Medio",K7)))</formula>
    </cfRule>
    <cfRule type="containsText" dxfId="45" priority="23" operator="containsText" text="Alto">
      <formula>NOT(ISERROR(SEARCH("Alto",K7)))</formula>
    </cfRule>
  </conditionalFormatting>
  <conditionalFormatting sqref="P7">
    <cfRule type="cellIs" dxfId="44" priority="18" operator="between">
      <formula>8</formula>
      <formula>16</formula>
    </cfRule>
    <cfRule type="cellIs" dxfId="43" priority="19" operator="between">
      <formula>4</formula>
      <formula>7.99</formula>
    </cfRule>
    <cfRule type="cellIs" dxfId="42" priority="20" operator="between">
      <formula>1</formula>
      <formula>3.99</formula>
    </cfRule>
  </conditionalFormatting>
  <conditionalFormatting sqref="X7">
    <cfRule type="cellIs" dxfId="41" priority="15" operator="between">
      <formula>8</formula>
      <formula>16</formula>
    </cfRule>
    <cfRule type="cellIs" dxfId="40" priority="16" operator="between">
      <formula>4</formula>
      <formula>7.99</formula>
    </cfRule>
    <cfRule type="cellIs" dxfId="39" priority="17" operator="between">
      <formula>1</formula>
      <formula>3.99</formula>
    </cfRule>
  </conditionalFormatting>
  <conditionalFormatting sqref="G6">
    <cfRule type="cellIs" dxfId="38" priority="12" operator="between">
      <formula>8</formula>
      <formula>16</formula>
    </cfRule>
    <cfRule type="cellIs" dxfId="37" priority="13" operator="between">
      <formula>4</formula>
      <formula>7.99</formula>
    </cfRule>
    <cfRule type="cellIs" dxfId="36" priority="14" operator="between">
      <formula>1</formula>
      <formula>3.99</formula>
    </cfRule>
  </conditionalFormatting>
  <conditionalFormatting sqref="J6">
    <cfRule type="containsText" dxfId="35" priority="10" operator="containsText" text="Sí">
      <formula>NOT(ISERROR(SEARCH("Sí",J6)))</formula>
    </cfRule>
    <cfRule type="containsText" dxfId="34" priority="11" operator="containsText" text="No">
      <formula>NOT(ISERROR(SEARCH("No",J6)))</formula>
    </cfRule>
  </conditionalFormatting>
  <conditionalFormatting sqref="K6">
    <cfRule type="containsText" dxfId="33" priority="7" operator="containsText" text="Bajo">
      <formula>NOT(ISERROR(SEARCH("Bajo",K6)))</formula>
    </cfRule>
    <cfRule type="containsText" dxfId="32" priority="8" operator="containsText" text="Medio">
      <formula>NOT(ISERROR(SEARCH("Medio",K6)))</formula>
    </cfRule>
    <cfRule type="containsText" dxfId="31" priority="9" operator="containsText" text="Alto">
      <formula>NOT(ISERROR(SEARCH("Alto",K6)))</formula>
    </cfRule>
  </conditionalFormatting>
  <conditionalFormatting sqref="P6">
    <cfRule type="cellIs" dxfId="30" priority="4" operator="between">
      <formula>8</formula>
      <formula>16</formula>
    </cfRule>
    <cfRule type="cellIs" dxfId="29" priority="5" operator="between">
      <formula>4</formula>
      <formula>7.99</formula>
    </cfRule>
    <cfRule type="cellIs" dxfId="28" priority="6" operator="between">
      <formula>1</formula>
      <formula>3.99</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'G:\Mi unidad\plan antifraude\ual\[20220601 MATRIZ UAL RRHH Enviada a COM_ANTIFRAUDE(r).xlsx]Introducción'!#REF!</xm:f>
          </x14:formula1>
          <xm:sqref>T5:U17 L5:M17</xm:sqref>
        </x14:dataValidation>
        <x14:dataValidation type="list" allowBlank="1" showInputMessage="1" showErrorMessage="1">
          <x14:formula1>
            <xm:f>'G:\Mi unidad\plan antifraude\ual\[20220601 MATRIZ UAL RRHH Enviada a COM_ANTIFRAUDE(r).xlsx]Introducción'!#REF!</xm:f>
          </x14:formula1>
          <xm:sqref>E5:F17</xm:sqref>
        </x14:dataValidation>
        <x14:dataValidation type="list" allowBlank="1" showInputMessage="1" showErrorMessage="1">
          <x14:formula1>
            <xm:f>'G:\Mi unidad\plan antifraude\ual\[20220601 MATRIZ UAL RRHH Enviada a COM_ANTIFRAUDE(r).xlsx]Introducción'!#REF!</xm:f>
          </x14:formula1>
          <xm:sqref>J5:J17</xm:sqref>
        </x14:dataValidation>
        <x14:dataValidation type="list" allowBlank="1" showInputMessage="1" showErrorMessage="1">
          <x14:formula1>
            <xm:f>'G:\Mi unidad\plan antifraude\ual\[20220601 MATRIZ UAL RRHH Enviada a COM_ANTIFRAUDE(r).xlsx]Introducción'!#REF!</xm:f>
          </x14:formula1>
          <xm:sqref>K5:K17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3:Z15"/>
  <sheetViews>
    <sheetView tabSelected="1" topLeftCell="C11" zoomScale="82" zoomScaleNormal="82" workbookViewId="0">
      <selection activeCell="I13" sqref="I13"/>
    </sheetView>
  </sheetViews>
  <sheetFormatPr baseColWidth="10" defaultRowHeight="15" x14ac:dyDescent="0.25"/>
  <cols>
    <col min="2" max="2" width="50" customWidth="1"/>
    <col min="9" max="9" width="52.28515625" customWidth="1"/>
  </cols>
  <sheetData>
    <row r="3" spans="1:26" ht="30" customHeight="1" x14ac:dyDescent="0.25">
      <c r="A3" s="238" t="s">
        <v>217</v>
      </c>
      <c r="B3" s="239"/>
      <c r="C3" s="142"/>
      <c r="D3" s="142"/>
      <c r="E3" s="235" t="s">
        <v>37</v>
      </c>
      <c r="F3" s="240"/>
      <c r="G3" s="241"/>
      <c r="H3" s="238" t="s">
        <v>38</v>
      </c>
      <c r="I3" s="242"/>
      <c r="J3" s="242"/>
      <c r="K3" s="242"/>
      <c r="L3" s="242"/>
      <c r="M3" s="243"/>
      <c r="N3" s="235" t="s">
        <v>39</v>
      </c>
      <c r="O3" s="236"/>
      <c r="P3" s="237"/>
      <c r="Q3" s="238" t="s">
        <v>43</v>
      </c>
      <c r="R3" s="242"/>
      <c r="S3" s="242"/>
      <c r="T3" s="242"/>
      <c r="U3" s="243"/>
      <c r="V3" s="235" t="s">
        <v>44</v>
      </c>
      <c r="W3" s="236"/>
      <c r="X3" s="237"/>
      <c r="Y3" s="229" t="s">
        <v>161</v>
      </c>
      <c r="Z3" s="230"/>
    </row>
    <row r="4" spans="1:26" ht="132" x14ac:dyDescent="0.25">
      <c r="A4" s="143" t="s">
        <v>218</v>
      </c>
      <c r="B4" s="143" t="s">
        <v>219</v>
      </c>
      <c r="C4" s="144" t="s">
        <v>33</v>
      </c>
      <c r="D4" s="144" t="s">
        <v>51</v>
      </c>
      <c r="E4" s="145" t="s">
        <v>110</v>
      </c>
      <c r="F4" s="145" t="s">
        <v>111</v>
      </c>
      <c r="G4" s="146" t="s">
        <v>172</v>
      </c>
      <c r="H4" s="143" t="s">
        <v>40</v>
      </c>
      <c r="I4" s="143" t="s">
        <v>41</v>
      </c>
      <c r="J4" s="143" t="s">
        <v>122</v>
      </c>
      <c r="K4" s="143" t="s">
        <v>42</v>
      </c>
      <c r="L4" s="143" t="s">
        <v>107</v>
      </c>
      <c r="M4" s="143" t="s">
        <v>108</v>
      </c>
      <c r="N4" s="145" t="s">
        <v>112</v>
      </c>
      <c r="O4" s="145" t="s">
        <v>113</v>
      </c>
      <c r="P4" s="145" t="s">
        <v>173</v>
      </c>
      <c r="Q4" s="143" t="s">
        <v>45</v>
      </c>
      <c r="R4" s="143" t="s">
        <v>109</v>
      </c>
      <c r="S4" s="143" t="s">
        <v>46</v>
      </c>
      <c r="T4" s="147" t="s">
        <v>105</v>
      </c>
      <c r="U4" s="147" t="s">
        <v>106</v>
      </c>
      <c r="V4" s="145" t="s">
        <v>114</v>
      </c>
      <c r="W4" s="145" t="s">
        <v>115</v>
      </c>
      <c r="X4" s="145" t="s">
        <v>174</v>
      </c>
      <c r="Y4" s="168" t="s">
        <v>159</v>
      </c>
      <c r="Z4" s="168" t="s">
        <v>160</v>
      </c>
    </row>
    <row r="5" spans="1:26" ht="120" customHeight="1" x14ac:dyDescent="0.25">
      <c r="A5" s="148" t="s">
        <v>502</v>
      </c>
      <c r="B5" s="156" t="s">
        <v>503</v>
      </c>
      <c r="C5" s="150" t="s">
        <v>498</v>
      </c>
      <c r="D5" s="150" t="s">
        <v>499</v>
      </c>
      <c r="E5" s="151">
        <v>3</v>
      </c>
      <c r="F5" s="151">
        <v>4</v>
      </c>
      <c r="G5" s="152">
        <f t="shared" ref="G5:G13" si="0">E5*F5</f>
        <v>12</v>
      </c>
      <c r="H5" s="153" t="s">
        <v>500</v>
      </c>
      <c r="I5" s="149" t="s">
        <v>505</v>
      </c>
      <c r="J5" s="154" t="s">
        <v>501</v>
      </c>
      <c r="K5" s="154" t="s">
        <v>399</v>
      </c>
      <c r="L5" s="151">
        <v>-3</v>
      </c>
      <c r="M5" s="151">
        <v>-3</v>
      </c>
      <c r="N5" s="148">
        <f t="shared" ref="N5:O13" si="1">IF(ISNUMBER(E5),IF(E5+L5&gt;1,E5+L5,1),"")</f>
        <v>1</v>
      </c>
      <c r="O5" s="148">
        <f t="shared" si="1"/>
        <v>1</v>
      </c>
      <c r="P5" s="152">
        <f>N5*O5</f>
        <v>1</v>
      </c>
      <c r="Q5" s="150"/>
      <c r="R5" s="150"/>
      <c r="S5" s="150"/>
      <c r="T5" s="151"/>
      <c r="U5" s="151"/>
      <c r="V5" s="148">
        <f>IF(ISNUMBER($N5),IF($N5+T5&gt;1,$N5+T5,1),"")</f>
        <v>1</v>
      </c>
      <c r="W5" s="148">
        <f>IF(ISNUMBER($O5),IF($O5+U5&gt;1,$O5+U5,1),"")</f>
        <v>1</v>
      </c>
      <c r="X5" s="152">
        <f t="shared" ref="X5:X13" si="2">V5*W5</f>
        <v>1</v>
      </c>
      <c r="Y5" s="170">
        <f t="shared" ref="Y5:Y13" si="3">P5</f>
        <v>1</v>
      </c>
      <c r="Z5" s="170">
        <f t="shared" ref="Z5:Z13" si="4">X5</f>
        <v>1</v>
      </c>
    </row>
    <row r="6" spans="1:26" ht="116.25" customHeight="1" x14ac:dyDescent="0.25">
      <c r="A6" s="148" t="s">
        <v>506</v>
      </c>
      <c r="B6" s="163" t="s">
        <v>507</v>
      </c>
      <c r="C6" s="150" t="s">
        <v>498</v>
      </c>
      <c r="D6" s="150" t="s">
        <v>499</v>
      </c>
      <c r="E6" s="151">
        <v>3</v>
      </c>
      <c r="F6" s="151">
        <v>4</v>
      </c>
      <c r="G6" s="152">
        <f t="shared" si="0"/>
        <v>12</v>
      </c>
      <c r="H6" s="153" t="s">
        <v>504</v>
      </c>
      <c r="I6" s="149" t="s">
        <v>509</v>
      </c>
      <c r="J6" s="154" t="s">
        <v>501</v>
      </c>
      <c r="K6" s="154" t="s">
        <v>393</v>
      </c>
      <c r="L6" s="151">
        <v>-3</v>
      </c>
      <c r="M6" s="151">
        <v>-3</v>
      </c>
      <c r="N6" s="148">
        <f t="shared" si="1"/>
        <v>1</v>
      </c>
      <c r="O6" s="148">
        <f t="shared" si="1"/>
        <v>1</v>
      </c>
      <c r="P6" s="152">
        <f t="shared" ref="P6:P13" si="5">N6*O6</f>
        <v>1</v>
      </c>
      <c r="Q6" s="150"/>
      <c r="R6" s="150"/>
      <c r="S6" s="150"/>
      <c r="T6" s="151"/>
      <c r="U6" s="151"/>
      <c r="V6" s="148">
        <f t="shared" ref="V6:V13" si="6">IF(ISNUMBER($N6),IF($N6+T6&gt;1,$N6+T6,1),"")</f>
        <v>1</v>
      </c>
      <c r="W6" s="148">
        <f t="shared" ref="W6:W13" si="7">IF(ISNUMBER($O6),IF($O6+U6&gt;1,$O6+U6,1),"")</f>
        <v>1</v>
      </c>
      <c r="X6" s="152">
        <f t="shared" si="2"/>
        <v>1</v>
      </c>
      <c r="Y6" s="170">
        <f t="shared" si="3"/>
        <v>1</v>
      </c>
      <c r="Z6" s="170">
        <f t="shared" si="4"/>
        <v>1</v>
      </c>
    </row>
    <row r="7" spans="1:26" ht="144" customHeight="1" x14ac:dyDescent="0.25">
      <c r="A7" s="148" t="s">
        <v>510</v>
      </c>
      <c r="B7" s="149" t="s">
        <v>511</v>
      </c>
      <c r="C7" s="150" t="s">
        <v>512</v>
      </c>
      <c r="D7" s="150" t="s">
        <v>513</v>
      </c>
      <c r="E7" s="151">
        <v>3</v>
      </c>
      <c r="F7" s="151">
        <v>1</v>
      </c>
      <c r="G7" s="152">
        <f t="shared" si="0"/>
        <v>3</v>
      </c>
      <c r="H7" s="153" t="s">
        <v>508</v>
      </c>
      <c r="I7" s="149" t="s">
        <v>515</v>
      </c>
      <c r="J7" s="154" t="s">
        <v>501</v>
      </c>
      <c r="K7" s="154" t="s">
        <v>399</v>
      </c>
      <c r="L7" s="151">
        <v>-2</v>
      </c>
      <c r="M7" s="151">
        <v>-2</v>
      </c>
      <c r="N7" s="148">
        <f t="shared" si="1"/>
        <v>1</v>
      </c>
      <c r="O7" s="148">
        <f t="shared" si="1"/>
        <v>1</v>
      </c>
      <c r="P7" s="152">
        <f t="shared" si="5"/>
        <v>1</v>
      </c>
      <c r="Q7" s="150"/>
      <c r="R7" s="150"/>
      <c r="S7" s="150"/>
      <c r="T7" s="151"/>
      <c r="U7" s="151"/>
      <c r="V7" s="148">
        <f t="shared" si="6"/>
        <v>1</v>
      </c>
      <c r="W7" s="148">
        <f t="shared" si="7"/>
        <v>1</v>
      </c>
      <c r="X7" s="152">
        <f t="shared" si="2"/>
        <v>1</v>
      </c>
      <c r="Y7" s="170">
        <f t="shared" si="3"/>
        <v>1</v>
      </c>
      <c r="Z7" s="170">
        <f t="shared" si="4"/>
        <v>1</v>
      </c>
    </row>
    <row r="8" spans="1:26" ht="107.25" customHeight="1" x14ac:dyDescent="0.25">
      <c r="A8" s="148" t="s">
        <v>516</v>
      </c>
      <c r="B8" s="164" t="s">
        <v>517</v>
      </c>
      <c r="C8" s="150" t="s">
        <v>512</v>
      </c>
      <c r="D8" s="150" t="s">
        <v>518</v>
      </c>
      <c r="E8" s="151">
        <v>3</v>
      </c>
      <c r="F8" s="151">
        <v>1</v>
      </c>
      <c r="G8" s="152">
        <f t="shared" si="0"/>
        <v>3</v>
      </c>
      <c r="H8" s="153" t="s">
        <v>514</v>
      </c>
      <c r="I8" s="149" t="s">
        <v>520</v>
      </c>
      <c r="J8" s="154" t="s">
        <v>501</v>
      </c>
      <c r="K8" s="154" t="s">
        <v>393</v>
      </c>
      <c r="L8" s="151">
        <v>-2</v>
      </c>
      <c r="M8" s="151">
        <v>-1</v>
      </c>
      <c r="N8" s="148">
        <f t="shared" si="1"/>
        <v>1</v>
      </c>
      <c r="O8" s="148">
        <f t="shared" si="1"/>
        <v>1</v>
      </c>
      <c r="P8" s="152">
        <f t="shared" si="5"/>
        <v>1</v>
      </c>
      <c r="Q8" s="150"/>
      <c r="R8" s="150"/>
      <c r="S8" s="150"/>
      <c r="T8" s="151"/>
      <c r="U8" s="151"/>
      <c r="V8" s="148">
        <f t="shared" si="6"/>
        <v>1</v>
      </c>
      <c r="W8" s="148">
        <f t="shared" si="7"/>
        <v>1</v>
      </c>
      <c r="X8" s="152">
        <f t="shared" si="2"/>
        <v>1</v>
      </c>
      <c r="Y8" s="170">
        <f t="shared" si="3"/>
        <v>1</v>
      </c>
      <c r="Z8" s="170">
        <f t="shared" si="4"/>
        <v>1</v>
      </c>
    </row>
    <row r="9" spans="1:26" ht="102" customHeight="1" x14ac:dyDescent="0.25">
      <c r="A9" s="148" t="s">
        <v>521</v>
      </c>
      <c r="B9" s="149" t="s">
        <v>522</v>
      </c>
      <c r="C9" s="150" t="s">
        <v>498</v>
      </c>
      <c r="D9" s="150" t="s">
        <v>499</v>
      </c>
      <c r="E9" s="151">
        <v>1</v>
      </c>
      <c r="F9" s="151">
        <v>4</v>
      </c>
      <c r="G9" s="152">
        <f t="shared" si="0"/>
        <v>4</v>
      </c>
      <c r="H9" s="153" t="s">
        <v>519</v>
      </c>
      <c r="I9" s="149" t="s">
        <v>524</v>
      </c>
      <c r="J9" s="154" t="s">
        <v>501</v>
      </c>
      <c r="K9" s="154" t="s">
        <v>393</v>
      </c>
      <c r="L9" s="151">
        <v>-1</v>
      </c>
      <c r="M9" s="151">
        <v>-3</v>
      </c>
      <c r="N9" s="148">
        <f t="shared" si="1"/>
        <v>1</v>
      </c>
      <c r="O9" s="148">
        <f t="shared" si="1"/>
        <v>1</v>
      </c>
      <c r="P9" s="152">
        <f t="shared" si="5"/>
        <v>1</v>
      </c>
      <c r="Q9" s="150"/>
      <c r="R9" s="150"/>
      <c r="S9" s="150"/>
      <c r="T9" s="151"/>
      <c r="U9" s="151"/>
      <c r="V9" s="148">
        <f t="shared" si="6"/>
        <v>1</v>
      </c>
      <c r="W9" s="148">
        <f t="shared" si="7"/>
        <v>1</v>
      </c>
      <c r="X9" s="152">
        <f t="shared" si="2"/>
        <v>1</v>
      </c>
      <c r="Y9" s="170">
        <f t="shared" si="3"/>
        <v>1</v>
      </c>
      <c r="Z9" s="170">
        <f t="shared" si="4"/>
        <v>1</v>
      </c>
    </row>
    <row r="10" spans="1:26" ht="81" customHeight="1" x14ac:dyDescent="0.25">
      <c r="A10" s="148" t="s">
        <v>525</v>
      </c>
      <c r="B10" s="149" t="s">
        <v>526</v>
      </c>
      <c r="C10" s="150" t="s">
        <v>498</v>
      </c>
      <c r="D10" s="150" t="s">
        <v>499</v>
      </c>
      <c r="E10" s="151">
        <v>4</v>
      </c>
      <c r="F10" s="151">
        <v>4</v>
      </c>
      <c r="G10" s="152">
        <f t="shared" si="0"/>
        <v>16</v>
      </c>
      <c r="H10" s="153" t="s">
        <v>523</v>
      </c>
      <c r="I10" s="149" t="s">
        <v>528</v>
      </c>
      <c r="J10" s="154" t="s">
        <v>501</v>
      </c>
      <c r="K10" s="154" t="s">
        <v>393</v>
      </c>
      <c r="L10" s="151">
        <v>-3</v>
      </c>
      <c r="M10" s="151">
        <v>-3</v>
      </c>
      <c r="N10" s="148">
        <f t="shared" si="1"/>
        <v>1</v>
      </c>
      <c r="O10" s="148">
        <f t="shared" si="1"/>
        <v>1</v>
      </c>
      <c r="P10" s="152">
        <f t="shared" si="5"/>
        <v>1</v>
      </c>
      <c r="Q10" s="150"/>
      <c r="R10" s="150"/>
      <c r="S10" s="150"/>
      <c r="T10" s="151"/>
      <c r="U10" s="151"/>
      <c r="V10" s="148">
        <f t="shared" si="6"/>
        <v>1</v>
      </c>
      <c r="W10" s="148">
        <f t="shared" si="7"/>
        <v>1</v>
      </c>
      <c r="X10" s="152">
        <f t="shared" si="2"/>
        <v>1</v>
      </c>
      <c r="Y10" s="170">
        <f t="shared" si="3"/>
        <v>1</v>
      </c>
      <c r="Z10" s="170">
        <f t="shared" si="4"/>
        <v>1</v>
      </c>
    </row>
    <row r="11" spans="1:26" ht="137.25" customHeight="1" x14ac:dyDescent="0.25">
      <c r="A11" s="148" t="s">
        <v>529</v>
      </c>
      <c r="B11" s="156" t="s">
        <v>530</v>
      </c>
      <c r="C11" s="150" t="s">
        <v>498</v>
      </c>
      <c r="D11" s="150" t="s">
        <v>499</v>
      </c>
      <c r="E11" s="151">
        <v>3</v>
      </c>
      <c r="F11" s="151">
        <v>4</v>
      </c>
      <c r="G11" s="152">
        <f t="shared" si="0"/>
        <v>12</v>
      </c>
      <c r="H11" s="153" t="s">
        <v>527</v>
      </c>
      <c r="I11" s="149" t="s">
        <v>532</v>
      </c>
      <c r="J11" s="154" t="s">
        <v>501</v>
      </c>
      <c r="K11" s="154" t="s">
        <v>393</v>
      </c>
      <c r="L11" s="151">
        <v>-3</v>
      </c>
      <c r="M11" s="151">
        <v>-4</v>
      </c>
      <c r="N11" s="148">
        <f t="shared" si="1"/>
        <v>1</v>
      </c>
      <c r="O11" s="148">
        <f t="shared" si="1"/>
        <v>1</v>
      </c>
      <c r="P11" s="152">
        <f t="shared" si="5"/>
        <v>1</v>
      </c>
      <c r="Q11" s="150"/>
      <c r="R11" s="150"/>
      <c r="S11" s="150"/>
      <c r="T11" s="151"/>
      <c r="U11" s="151"/>
      <c r="V11" s="148">
        <f t="shared" si="6"/>
        <v>1</v>
      </c>
      <c r="W11" s="148">
        <f t="shared" si="7"/>
        <v>1</v>
      </c>
      <c r="X11" s="152">
        <f t="shared" si="2"/>
        <v>1</v>
      </c>
      <c r="Y11" s="170">
        <f t="shared" si="3"/>
        <v>1</v>
      </c>
      <c r="Z11" s="170">
        <f t="shared" si="4"/>
        <v>1</v>
      </c>
    </row>
    <row r="12" spans="1:26" ht="83.25" customHeight="1" x14ac:dyDescent="0.25">
      <c r="A12" s="148" t="s">
        <v>533</v>
      </c>
      <c r="B12" s="149" t="s">
        <v>534</v>
      </c>
      <c r="C12" s="150" t="s">
        <v>498</v>
      </c>
      <c r="D12" s="150" t="s">
        <v>499</v>
      </c>
      <c r="E12" s="151">
        <v>3</v>
      </c>
      <c r="F12" s="151">
        <v>3</v>
      </c>
      <c r="G12" s="152">
        <f t="shared" si="0"/>
        <v>9</v>
      </c>
      <c r="H12" s="153" t="s">
        <v>531</v>
      </c>
      <c r="I12" s="149" t="s">
        <v>536</v>
      </c>
      <c r="J12" s="154" t="s">
        <v>501</v>
      </c>
      <c r="K12" s="154" t="s">
        <v>393</v>
      </c>
      <c r="L12" s="151">
        <v>-3</v>
      </c>
      <c r="M12" s="151">
        <v>-3</v>
      </c>
      <c r="N12" s="148">
        <f t="shared" si="1"/>
        <v>1</v>
      </c>
      <c r="O12" s="148">
        <f t="shared" si="1"/>
        <v>1</v>
      </c>
      <c r="P12" s="152">
        <f t="shared" si="5"/>
        <v>1</v>
      </c>
      <c r="Q12" s="150"/>
      <c r="R12" s="150"/>
      <c r="S12" s="150"/>
      <c r="T12" s="151"/>
      <c r="U12" s="151"/>
      <c r="V12" s="148">
        <f t="shared" si="6"/>
        <v>1</v>
      </c>
      <c r="W12" s="148">
        <f t="shared" si="7"/>
        <v>1</v>
      </c>
      <c r="X12" s="152">
        <f t="shared" si="2"/>
        <v>1</v>
      </c>
      <c r="Y12" s="170">
        <f t="shared" si="3"/>
        <v>1</v>
      </c>
      <c r="Z12" s="170">
        <f t="shared" si="4"/>
        <v>1</v>
      </c>
    </row>
    <row r="13" spans="1:26" ht="78.75" customHeight="1" thickBot="1" x14ac:dyDescent="0.3">
      <c r="A13" s="148" t="s">
        <v>537</v>
      </c>
      <c r="B13" s="156" t="s">
        <v>538</v>
      </c>
      <c r="C13" s="150" t="s">
        <v>498</v>
      </c>
      <c r="D13" s="150" t="s">
        <v>499</v>
      </c>
      <c r="E13" s="151">
        <v>4</v>
      </c>
      <c r="F13" s="151">
        <v>2</v>
      </c>
      <c r="G13" s="152">
        <f t="shared" si="0"/>
        <v>8</v>
      </c>
      <c r="H13" s="153" t="s">
        <v>535</v>
      </c>
      <c r="I13" s="162" t="s">
        <v>560</v>
      </c>
      <c r="J13" s="154" t="s">
        <v>501</v>
      </c>
      <c r="K13" s="154" t="s">
        <v>393</v>
      </c>
      <c r="L13" s="151">
        <v>-4</v>
      </c>
      <c r="M13" s="151">
        <v>-2</v>
      </c>
      <c r="N13" s="148">
        <f t="shared" si="1"/>
        <v>1</v>
      </c>
      <c r="O13" s="148">
        <f t="shared" si="1"/>
        <v>1</v>
      </c>
      <c r="P13" s="152">
        <f t="shared" si="5"/>
        <v>1</v>
      </c>
      <c r="Q13" s="150"/>
      <c r="R13" s="150"/>
      <c r="S13" s="150"/>
      <c r="T13" s="151"/>
      <c r="U13" s="151"/>
      <c r="V13" s="148">
        <f t="shared" si="6"/>
        <v>1</v>
      </c>
      <c r="W13" s="148">
        <f t="shared" si="7"/>
        <v>1</v>
      </c>
      <c r="X13" s="152">
        <f t="shared" si="2"/>
        <v>1</v>
      </c>
      <c r="Y13" s="170">
        <f t="shared" si="3"/>
        <v>1</v>
      </c>
      <c r="Z13" s="170">
        <f t="shared" si="4"/>
        <v>1</v>
      </c>
    </row>
    <row r="14" spans="1:26" ht="70.5" customHeight="1" thickTop="1" thickBot="1" x14ac:dyDescent="0.3">
      <c r="X14" s="176" t="s">
        <v>559</v>
      </c>
      <c r="Y14" s="177">
        <f>ROUND(SUM(Y5:Y13)/COUNT(Y5:Y13),2)</f>
        <v>1</v>
      </c>
      <c r="Z14" s="177">
        <f>ROUND(SUM(Z5:Z13)/COUNT(Z5:Z13),2)</f>
        <v>1</v>
      </c>
    </row>
    <row r="15" spans="1:26" ht="15.75" thickTop="1" x14ac:dyDescent="0.25"/>
  </sheetData>
  <mergeCells count="7">
    <mergeCell ref="Y3:Z3"/>
    <mergeCell ref="V3:X3"/>
    <mergeCell ref="A3:B3"/>
    <mergeCell ref="E3:G3"/>
    <mergeCell ref="H3:M3"/>
    <mergeCell ref="N3:P3"/>
    <mergeCell ref="Q3:U3"/>
  </mergeCells>
  <conditionalFormatting sqref="G5:G13 P5:P13 X5:X13">
    <cfRule type="cellIs" dxfId="27" priority="9" operator="between">
      <formula>8</formula>
      <formula>16</formula>
    </cfRule>
    <cfRule type="cellIs" dxfId="26" priority="10" operator="between">
      <formula>4</formula>
      <formula>7.99</formula>
    </cfRule>
    <cfRule type="cellIs" dxfId="25" priority="11" operator="between">
      <formula>1</formula>
      <formula>3.99</formula>
    </cfRule>
  </conditionalFormatting>
  <conditionalFormatting sqref="J5:J13">
    <cfRule type="containsText" dxfId="24" priority="7" operator="containsText" text="Sí">
      <formula>NOT(ISERROR(SEARCH("Sí",J5)))</formula>
    </cfRule>
    <cfRule type="containsText" dxfId="23" priority="8" operator="containsText" text="No">
      <formula>NOT(ISERROR(SEARCH("No",J5)))</formula>
    </cfRule>
  </conditionalFormatting>
  <conditionalFormatting sqref="K5:K13">
    <cfRule type="containsText" dxfId="22" priority="4" operator="containsText" text="Bajo">
      <formula>NOT(ISERROR(SEARCH("Bajo",K5)))</formula>
    </cfRule>
    <cfRule type="containsText" dxfId="21" priority="5" operator="containsText" text="Medio">
      <formula>NOT(ISERROR(SEARCH("Medio",K5)))</formula>
    </cfRule>
    <cfRule type="containsText" dxfId="20" priority="6" operator="containsText" text="Alto">
      <formula>NOT(ISERROR(SEARCH("Alto",K5)))</formula>
    </cfRule>
  </conditionalFormatting>
  <conditionalFormatting sqref="H5:H13">
    <cfRule type="cellIs" dxfId="19" priority="1" operator="between">
      <formula>11</formula>
      <formula>25</formula>
    </cfRule>
    <cfRule type="cellIs" dxfId="18" priority="2" operator="between">
      <formula>6</formula>
      <formula>10</formula>
    </cfRule>
    <cfRule type="cellIs" dxfId="17" priority="3" operator="between">
      <formula>0</formula>
      <formula>5</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'G:\Mi unidad\plan antifraude\ual\[MATRIZ UAL- intervención área tesorería.xlsx]Introducción'!#REF!</xm:f>
          </x14:formula1>
          <xm:sqref>K5:K13</xm:sqref>
        </x14:dataValidation>
        <x14:dataValidation type="list" allowBlank="1" showInputMessage="1" showErrorMessage="1">
          <x14:formula1>
            <xm:f>'G:\Mi unidad\plan antifraude\ual\[MATRIZ UAL- intervención área tesorería.xlsx]Introducción'!#REF!</xm:f>
          </x14:formula1>
          <xm:sqref>J5:J13 E5:F13 T5:U13 L5:M13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cols>
    <col min="1" max="16384" width="11.42578125" style="167"/>
  </cols>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3:Z13"/>
  <sheetViews>
    <sheetView topLeftCell="G7" workbookViewId="0">
      <selection activeCell="T15" sqref="T14:T15"/>
    </sheetView>
  </sheetViews>
  <sheetFormatPr baseColWidth="10" defaultRowHeight="15" x14ac:dyDescent="0.25"/>
  <cols>
    <col min="2" max="2" width="48.7109375" customWidth="1"/>
  </cols>
  <sheetData>
    <row r="3" spans="1:26" ht="23.25" customHeight="1" x14ac:dyDescent="0.25">
      <c r="A3" s="211" t="s">
        <v>217</v>
      </c>
      <c r="B3" s="212"/>
      <c r="C3" s="128"/>
      <c r="D3" s="128"/>
      <c r="E3" s="208" t="s">
        <v>37</v>
      </c>
      <c r="F3" s="213"/>
      <c r="G3" s="214"/>
      <c r="H3" s="211" t="s">
        <v>38</v>
      </c>
      <c r="I3" s="215"/>
      <c r="J3" s="215"/>
      <c r="K3" s="215"/>
      <c r="L3" s="215"/>
      <c r="M3" s="216"/>
      <c r="N3" s="208" t="s">
        <v>39</v>
      </c>
      <c r="O3" s="209"/>
      <c r="P3" s="210"/>
      <c r="Q3" s="211" t="s">
        <v>43</v>
      </c>
      <c r="R3" s="215"/>
      <c r="S3" s="215"/>
      <c r="T3" s="215"/>
      <c r="U3" s="216"/>
      <c r="V3" s="208" t="s">
        <v>44</v>
      </c>
      <c r="W3" s="209"/>
      <c r="X3" s="210"/>
      <c r="Y3" s="229" t="s">
        <v>161</v>
      </c>
      <c r="Z3" s="230"/>
    </row>
    <row r="4" spans="1:26" ht="132" x14ac:dyDescent="0.25">
      <c r="A4" s="81" t="s">
        <v>218</v>
      </c>
      <c r="B4" s="81" t="s">
        <v>219</v>
      </c>
      <c r="C4" s="80" t="s">
        <v>33</v>
      </c>
      <c r="D4" s="80" t="s">
        <v>51</v>
      </c>
      <c r="E4" s="89" t="s">
        <v>110</v>
      </c>
      <c r="F4" s="89" t="s">
        <v>111</v>
      </c>
      <c r="G4" s="90" t="s">
        <v>172</v>
      </c>
      <c r="H4" s="81" t="s">
        <v>40</v>
      </c>
      <c r="I4" s="81" t="s">
        <v>41</v>
      </c>
      <c r="J4" s="81" t="s">
        <v>122</v>
      </c>
      <c r="K4" s="81" t="s">
        <v>42</v>
      </c>
      <c r="L4" s="81" t="s">
        <v>107</v>
      </c>
      <c r="M4" s="81" t="s">
        <v>108</v>
      </c>
      <c r="N4" s="89" t="s">
        <v>112</v>
      </c>
      <c r="O4" s="89" t="s">
        <v>113</v>
      </c>
      <c r="P4" s="89" t="s">
        <v>173</v>
      </c>
      <c r="Q4" s="81" t="s">
        <v>45</v>
      </c>
      <c r="R4" s="81" t="s">
        <v>109</v>
      </c>
      <c r="S4" s="81" t="s">
        <v>46</v>
      </c>
      <c r="T4" s="82" t="s">
        <v>105</v>
      </c>
      <c r="U4" s="82" t="s">
        <v>106</v>
      </c>
      <c r="V4" s="89" t="s">
        <v>114</v>
      </c>
      <c r="W4" s="89" t="s">
        <v>115</v>
      </c>
      <c r="X4" s="89" t="s">
        <v>174</v>
      </c>
      <c r="Y4" s="168" t="s">
        <v>159</v>
      </c>
      <c r="Z4" s="168" t="s">
        <v>160</v>
      </c>
    </row>
    <row r="5" spans="1:26" ht="24" x14ac:dyDescent="0.25">
      <c r="A5" s="101" t="s">
        <v>539</v>
      </c>
      <c r="B5" s="104" t="s">
        <v>540</v>
      </c>
      <c r="C5" s="85" t="s">
        <v>541</v>
      </c>
      <c r="D5" s="85" t="s">
        <v>499</v>
      </c>
      <c r="E5" s="83">
        <v>3</v>
      </c>
      <c r="F5" s="83">
        <v>3</v>
      </c>
      <c r="G5" s="87">
        <f>E5*F5</f>
        <v>9</v>
      </c>
      <c r="H5" s="165" t="str">
        <f>"C."&amp;A5</f>
        <v>C.MP.R1</v>
      </c>
      <c r="I5" s="166"/>
      <c r="J5" s="84"/>
      <c r="K5" s="84"/>
      <c r="L5" s="83"/>
      <c r="M5" s="83"/>
      <c r="N5" s="103"/>
      <c r="O5" s="103"/>
      <c r="P5" s="87">
        <f>N5*O5</f>
        <v>0</v>
      </c>
      <c r="Q5" s="85"/>
      <c r="R5" s="85"/>
      <c r="S5" s="85"/>
      <c r="T5" s="83"/>
      <c r="U5" s="83"/>
      <c r="V5" s="103" t="str">
        <f>IF(ISNUMBER($N5),IF($N5+T5&gt;1,$N5+T5,1),"")</f>
        <v/>
      </c>
      <c r="W5" s="103" t="str">
        <f>IF(ISNUMBER($O5),IF($O5+U5&gt;1,$O5+U5,1),"")</f>
        <v/>
      </c>
      <c r="X5" s="87">
        <v>0</v>
      </c>
      <c r="Y5" s="178">
        <f>P5</f>
        <v>0</v>
      </c>
      <c r="Z5" s="178">
        <f>X5</f>
        <v>0</v>
      </c>
    </row>
    <row r="6" spans="1:26" ht="72.75" customHeight="1" x14ac:dyDescent="0.25">
      <c r="A6" s="101" t="s">
        <v>542</v>
      </c>
      <c r="B6" s="104" t="s">
        <v>543</v>
      </c>
      <c r="C6" s="85" t="s">
        <v>541</v>
      </c>
      <c r="D6" s="85" t="s">
        <v>499</v>
      </c>
      <c r="E6" s="83">
        <v>3</v>
      </c>
      <c r="F6" s="83">
        <v>3</v>
      </c>
      <c r="G6" s="87">
        <f t="shared" ref="G6:G11" si="0">E6*F6</f>
        <v>9</v>
      </c>
      <c r="H6" s="165" t="str">
        <f t="shared" ref="H6:H11" si="1">"C."&amp;A6</f>
        <v>C.MP.R2</v>
      </c>
      <c r="I6" s="166"/>
      <c r="J6" s="84"/>
      <c r="K6" s="84"/>
      <c r="L6" s="83"/>
      <c r="M6" s="83"/>
      <c r="N6" s="103"/>
      <c r="O6" s="103"/>
      <c r="P6" s="87"/>
      <c r="Q6" s="85"/>
      <c r="R6" s="85"/>
      <c r="S6" s="85"/>
      <c r="T6" s="83"/>
      <c r="U6" s="83"/>
      <c r="V6" s="103" t="str">
        <f>IF(ISNUMBER($N6),IF($N6+T6&gt;1,$N6+T6,1),"")</f>
        <v/>
      </c>
      <c r="W6" s="103" t="str">
        <f>IF(ISNUMBER($O6),IF($O6+U6&gt;1,$O6+U6,1),"")</f>
        <v/>
      </c>
      <c r="X6" s="87">
        <v>0</v>
      </c>
      <c r="Y6" s="178">
        <f t="shared" ref="Y6:Y11" si="2">P6</f>
        <v>0</v>
      </c>
      <c r="Z6" s="178">
        <f t="shared" ref="Z6:Z11" si="3">X6</f>
        <v>0</v>
      </c>
    </row>
    <row r="7" spans="1:26" ht="69" customHeight="1" x14ac:dyDescent="0.25">
      <c r="A7" s="101" t="s">
        <v>544</v>
      </c>
      <c r="B7" s="104" t="s">
        <v>545</v>
      </c>
      <c r="C7" s="85" t="s">
        <v>541</v>
      </c>
      <c r="D7" s="85" t="s">
        <v>499</v>
      </c>
      <c r="E7" s="83">
        <v>2</v>
      </c>
      <c r="F7" s="83">
        <v>2</v>
      </c>
      <c r="G7" s="87">
        <f t="shared" si="0"/>
        <v>4</v>
      </c>
      <c r="H7" s="165" t="str">
        <f t="shared" si="1"/>
        <v>C.MP.R3</v>
      </c>
      <c r="I7" s="166"/>
      <c r="J7" s="84"/>
      <c r="K7" s="84"/>
      <c r="L7" s="83"/>
      <c r="M7" s="83"/>
      <c r="N7" s="103"/>
      <c r="O7" s="103"/>
      <c r="P7" s="87"/>
      <c r="Q7" s="85"/>
      <c r="R7" s="85"/>
      <c r="S7" s="85"/>
      <c r="T7" s="83"/>
      <c r="U7" s="83"/>
      <c r="V7" s="103" t="str">
        <f t="shared" ref="V7:V11" si="4">IF(ISNUMBER($N7),IF($N7+T7&gt;1,$N7+T7,1),"")</f>
        <v/>
      </c>
      <c r="W7" s="103" t="str">
        <f t="shared" ref="W7:W11" si="5">IF(ISNUMBER($O7),IF($O7+U7&gt;1,$O7+U7,1),"")</f>
        <v/>
      </c>
      <c r="X7" s="87">
        <v>0</v>
      </c>
      <c r="Y7" s="178">
        <f t="shared" si="2"/>
        <v>0</v>
      </c>
      <c r="Z7" s="178">
        <f t="shared" si="3"/>
        <v>0</v>
      </c>
    </row>
    <row r="8" spans="1:26" ht="51" customHeight="1" x14ac:dyDescent="0.25">
      <c r="A8" s="101" t="s">
        <v>546</v>
      </c>
      <c r="B8" s="104" t="s">
        <v>547</v>
      </c>
      <c r="C8" s="85" t="s">
        <v>541</v>
      </c>
      <c r="D8" s="85" t="s">
        <v>499</v>
      </c>
      <c r="E8" s="83">
        <v>2</v>
      </c>
      <c r="F8" s="83">
        <v>2</v>
      </c>
      <c r="G8" s="87">
        <f t="shared" si="0"/>
        <v>4</v>
      </c>
      <c r="H8" s="165" t="str">
        <f t="shared" si="1"/>
        <v>C.MP.R4</v>
      </c>
      <c r="I8" s="166"/>
      <c r="J8" s="84"/>
      <c r="K8" s="84"/>
      <c r="L8" s="83"/>
      <c r="M8" s="83"/>
      <c r="N8" s="103"/>
      <c r="O8" s="103"/>
      <c r="P8" s="87">
        <f t="shared" ref="P8:P11" si="6">N8*O8</f>
        <v>0</v>
      </c>
      <c r="Q8" s="85"/>
      <c r="R8" s="85"/>
      <c r="S8" s="85"/>
      <c r="T8" s="83"/>
      <c r="U8" s="83"/>
      <c r="V8" s="103" t="str">
        <f t="shared" si="4"/>
        <v/>
      </c>
      <c r="W8" s="103" t="str">
        <f t="shared" si="5"/>
        <v/>
      </c>
      <c r="X8" s="87">
        <v>0</v>
      </c>
      <c r="Y8" s="178">
        <f t="shared" si="2"/>
        <v>0</v>
      </c>
      <c r="Z8" s="178">
        <f t="shared" si="3"/>
        <v>0</v>
      </c>
    </row>
    <row r="9" spans="1:26" ht="24" x14ac:dyDescent="0.25">
      <c r="A9" s="101" t="s">
        <v>548</v>
      </c>
      <c r="B9" s="104" t="s">
        <v>549</v>
      </c>
      <c r="C9" s="85" t="s">
        <v>541</v>
      </c>
      <c r="D9" s="85" t="s">
        <v>499</v>
      </c>
      <c r="E9" s="83">
        <v>2</v>
      </c>
      <c r="F9" s="83">
        <v>2</v>
      </c>
      <c r="G9" s="87">
        <f t="shared" si="0"/>
        <v>4</v>
      </c>
      <c r="H9" s="165" t="str">
        <f t="shared" si="1"/>
        <v>C.MP.R5</v>
      </c>
      <c r="I9" s="166"/>
      <c r="J9" s="84"/>
      <c r="K9" s="84"/>
      <c r="L9" s="83"/>
      <c r="M9" s="83"/>
      <c r="N9" s="103"/>
      <c r="O9" s="103"/>
      <c r="P9" s="87">
        <f t="shared" si="6"/>
        <v>0</v>
      </c>
      <c r="Q9" s="85"/>
      <c r="R9" s="85"/>
      <c r="S9" s="85"/>
      <c r="T9" s="83"/>
      <c r="U9" s="83"/>
      <c r="V9" s="103" t="str">
        <f t="shared" si="4"/>
        <v/>
      </c>
      <c r="W9" s="103" t="str">
        <f t="shared" si="5"/>
        <v/>
      </c>
      <c r="X9" s="87">
        <v>0</v>
      </c>
      <c r="Y9" s="178">
        <f t="shared" si="2"/>
        <v>0</v>
      </c>
      <c r="Z9" s="178">
        <f t="shared" si="3"/>
        <v>0</v>
      </c>
    </row>
    <row r="10" spans="1:26" ht="24" x14ac:dyDescent="0.25">
      <c r="A10" s="101" t="s">
        <v>550</v>
      </c>
      <c r="B10" s="104" t="s">
        <v>551</v>
      </c>
      <c r="C10" s="85" t="s">
        <v>541</v>
      </c>
      <c r="D10" s="85" t="s">
        <v>499</v>
      </c>
      <c r="E10" s="83">
        <v>2</v>
      </c>
      <c r="F10" s="83">
        <v>2</v>
      </c>
      <c r="G10" s="87">
        <f t="shared" si="0"/>
        <v>4</v>
      </c>
      <c r="H10" s="165" t="str">
        <f t="shared" si="1"/>
        <v>C.MP.R6</v>
      </c>
      <c r="I10" s="166"/>
      <c r="J10" s="84"/>
      <c r="K10" s="84"/>
      <c r="L10" s="83"/>
      <c r="M10" s="83"/>
      <c r="N10" s="103"/>
      <c r="O10" s="103"/>
      <c r="P10" s="87">
        <f t="shared" si="6"/>
        <v>0</v>
      </c>
      <c r="Q10" s="85"/>
      <c r="R10" s="85"/>
      <c r="S10" s="85"/>
      <c r="T10" s="83"/>
      <c r="U10" s="83"/>
      <c r="V10" s="103" t="str">
        <f t="shared" si="4"/>
        <v/>
      </c>
      <c r="W10" s="103" t="str">
        <f t="shared" si="5"/>
        <v/>
      </c>
      <c r="X10" s="87">
        <v>0</v>
      </c>
      <c r="Y10" s="178">
        <f t="shared" si="2"/>
        <v>0</v>
      </c>
      <c r="Z10" s="178">
        <f t="shared" si="3"/>
        <v>0</v>
      </c>
    </row>
    <row r="11" spans="1:26" ht="66" customHeight="1" thickBot="1" x14ac:dyDescent="0.3">
      <c r="A11" s="101" t="s">
        <v>552</v>
      </c>
      <c r="B11" s="104" t="s">
        <v>553</v>
      </c>
      <c r="C11" s="85" t="s">
        <v>541</v>
      </c>
      <c r="D11" s="85" t="s">
        <v>499</v>
      </c>
      <c r="E11" s="83">
        <v>2</v>
      </c>
      <c r="F11" s="83">
        <v>2</v>
      </c>
      <c r="G11" s="87">
        <f t="shared" si="0"/>
        <v>4</v>
      </c>
      <c r="H11" s="165" t="str">
        <f t="shared" si="1"/>
        <v>C.MP.R7</v>
      </c>
      <c r="I11" s="166"/>
      <c r="J11" s="84"/>
      <c r="K11" s="84"/>
      <c r="L11" s="83"/>
      <c r="M11" s="83"/>
      <c r="N11" s="103"/>
      <c r="O11" s="103"/>
      <c r="P11" s="87">
        <f t="shared" si="6"/>
        <v>0</v>
      </c>
      <c r="Q11" s="85"/>
      <c r="R11" s="85"/>
      <c r="S11" s="85"/>
      <c r="T11" s="83"/>
      <c r="U11" s="83"/>
      <c r="V11" s="103" t="str">
        <f t="shared" si="4"/>
        <v/>
      </c>
      <c r="W11" s="103" t="str">
        <f t="shared" si="5"/>
        <v/>
      </c>
      <c r="X11" s="87">
        <v>0</v>
      </c>
      <c r="Y11" s="178">
        <f t="shared" si="2"/>
        <v>0</v>
      </c>
      <c r="Z11" s="178">
        <f t="shared" si="3"/>
        <v>0</v>
      </c>
    </row>
    <row r="12" spans="1:26" ht="73.5" thickTop="1" thickBot="1" x14ac:dyDescent="0.3">
      <c r="X12" s="176" t="s">
        <v>558</v>
      </c>
      <c r="Y12" s="172">
        <f>ROUND(SUM(Y5:Y11)/COUNT(Y5:Y11),2)</f>
        <v>0</v>
      </c>
      <c r="Z12" s="172">
        <f>ROUND(SUM(Z5:Z11)/COUNT(Z5:Z11),2)</f>
        <v>0</v>
      </c>
    </row>
    <row r="13" spans="1:26" ht="15.75" thickTop="1" x14ac:dyDescent="0.25"/>
  </sheetData>
  <mergeCells count="7">
    <mergeCell ref="Y3:Z3"/>
    <mergeCell ref="V3:X3"/>
    <mergeCell ref="A3:B3"/>
    <mergeCell ref="E3:G3"/>
    <mergeCell ref="H3:M3"/>
    <mergeCell ref="N3:P3"/>
    <mergeCell ref="Q3:U3"/>
  </mergeCells>
  <conditionalFormatting sqref="G5:G11">
    <cfRule type="cellIs" dxfId="16" priority="15" operator="between">
      <formula>8</formula>
      <formula>16</formula>
    </cfRule>
    <cfRule type="cellIs" dxfId="15" priority="16" operator="between">
      <formula>4</formula>
      <formula>7.99</formula>
    </cfRule>
    <cfRule type="cellIs" dxfId="14" priority="17" operator="between">
      <formula>1</formula>
      <formula>3.99</formula>
    </cfRule>
  </conditionalFormatting>
  <conditionalFormatting sqref="J5:J11">
    <cfRule type="containsText" dxfId="13" priority="13" operator="containsText" text="Sí">
      <formula>NOT(ISERROR(SEARCH("Sí",J5)))</formula>
    </cfRule>
    <cfRule type="containsText" dxfId="12" priority="14" operator="containsText" text="No">
      <formula>NOT(ISERROR(SEARCH("No",J5)))</formula>
    </cfRule>
  </conditionalFormatting>
  <conditionalFormatting sqref="K5:K11">
    <cfRule type="containsText" dxfId="11" priority="10" operator="containsText" text="Bajo">
      <formula>NOT(ISERROR(SEARCH("Bajo",K5)))</formula>
    </cfRule>
    <cfRule type="containsText" dxfId="10" priority="11" operator="containsText" text="Medio">
      <formula>NOT(ISERROR(SEARCH("Medio",K5)))</formula>
    </cfRule>
    <cfRule type="containsText" dxfId="9" priority="12" operator="containsText" text="Alto">
      <formula>NOT(ISERROR(SEARCH("Alto",K5)))</formula>
    </cfRule>
  </conditionalFormatting>
  <conditionalFormatting sqref="P5:P11">
    <cfRule type="cellIs" dxfId="8" priority="7" operator="between">
      <formula>8</formula>
      <formula>16</formula>
    </cfRule>
    <cfRule type="cellIs" dxfId="7" priority="8" operator="between">
      <formula>4</formula>
      <formula>7.99</formula>
    </cfRule>
    <cfRule type="cellIs" dxfId="6" priority="9" operator="between">
      <formula>1</formula>
      <formula>3.99</formula>
    </cfRule>
  </conditionalFormatting>
  <conditionalFormatting sqref="X5:X11">
    <cfRule type="cellIs" dxfId="5" priority="4" operator="between">
      <formula>8</formula>
      <formula>16</formula>
    </cfRule>
    <cfRule type="cellIs" dxfId="4" priority="5" operator="between">
      <formula>4</formula>
      <formula>7.99</formula>
    </cfRule>
    <cfRule type="cellIs" dxfId="3" priority="6" operator="between">
      <formula>1</formula>
      <formula>3.99</formula>
    </cfRule>
  </conditionalFormatting>
  <conditionalFormatting sqref="H5:H11">
    <cfRule type="cellIs" dxfId="2" priority="1" operator="between">
      <formula>11</formula>
      <formula>25</formula>
    </cfRule>
    <cfRule type="cellIs" dxfId="1" priority="2" operator="between">
      <formula>6</formula>
      <formula>10</formula>
    </cfRule>
    <cfRule type="cellIs" dxfId="0" priority="3" operator="between">
      <formula>0</formula>
      <formula>5</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'G:\Mi unidad\plan antifraude\ual\[MATRIZ UAL SGE.xlsx]Introducción'!#REF!</xm:f>
          </x14:formula1>
          <xm:sqref>K5:K11</xm:sqref>
        </x14:dataValidation>
        <x14:dataValidation type="list" allowBlank="1" showInputMessage="1" showErrorMessage="1">
          <x14:formula1>
            <xm:f>'G:\Mi unidad\plan antifraude\ual\[MATRIZ UAL SGE.xlsx]Introducción'!#REF!</xm:f>
          </x14:formula1>
          <xm:sqref>J5:J11 T5:U11 L5:M11 E5:F11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G604"/>
  <sheetViews>
    <sheetView topLeftCell="A16" zoomScale="130" zoomScaleNormal="130" zoomScalePageLayoutView="125" workbookViewId="0">
      <selection activeCell="F17" sqref="F17"/>
    </sheetView>
  </sheetViews>
  <sheetFormatPr baseColWidth="10" defaultColWidth="8.7109375" defaultRowHeight="12" x14ac:dyDescent="0.2"/>
  <cols>
    <col min="1" max="1" width="11.28515625" style="37" customWidth="1"/>
    <col min="2" max="2" width="36.85546875" style="16" customWidth="1"/>
    <col min="3" max="3" width="60.42578125" style="16" customWidth="1"/>
    <col min="4" max="4" width="31.7109375" style="40" bestFit="1" customWidth="1"/>
    <col min="5" max="5" width="17.7109375" style="40" bestFit="1" customWidth="1"/>
    <col min="6" max="6" width="13" style="18" customWidth="1"/>
    <col min="7" max="7" width="14.42578125" style="18" customWidth="1"/>
    <col min="8" max="16384" width="8.7109375" style="18"/>
  </cols>
  <sheetData>
    <row r="1" spans="1:7" x14ac:dyDescent="0.2">
      <c r="C1" s="17"/>
      <c r="D1" s="17"/>
      <c r="E1" s="17"/>
    </row>
    <row r="2" spans="1:7" ht="15.75" x14ac:dyDescent="0.2">
      <c r="A2" s="108" t="s">
        <v>162</v>
      </c>
      <c r="C2" s="17"/>
      <c r="D2" s="17"/>
      <c r="E2" s="17"/>
    </row>
    <row r="3" spans="1:7" x14ac:dyDescent="0.2">
      <c r="C3" s="17"/>
      <c r="D3" s="17"/>
      <c r="E3" s="17"/>
    </row>
    <row r="4" spans="1:7" s="20" customFormat="1" ht="38.25" customHeight="1" x14ac:dyDescent="0.2">
      <c r="A4" s="208" t="s">
        <v>27</v>
      </c>
      <c r="B4" s="209"/>
      <c r="C4" s="209"/>
      <c r="D4" s="209"/>
      <c r="E4" s="210"/>
      <c r="F4" s="208" t="s">
        <v>161</v>
      </c>
      <c r="G4" s="210"/>
    </row>
    <row r="5" spans="1:7" s="22" customFormat="1" ht="48" x14ac:dyDescent="0.2">
      <c r="A5" s="97" t="s">
        <v>28</v>
      </c>
      <c r="B5" s="89" t="s">
        <v>29</v>
      </c>
      <c r="C5" s="89" t="s">
        <v>30</v>
      </c>
      <c r="D5" s="96" t="s">
        <v>189</v>
      </c>
      <c r="E5" s="105" t="s">
        <v>51</v>
      </c>
      <c r="F5" s="89" t="s">
        <v>159</v>
      </c>
      <c r="G5" s="89" t="s">
        <v>160</v>
      </c>
    </row>
    <row r="6" spans="1:7" ht="54.75" customHeight="1" x14ac:dyDescent="0.2">
      <c r="A6" s="41" t="s">
        <v>340</v>
      </c>
      <c r="B6" s="42" t="s">
        <v>55</v>
      </c>
      <c r="C6" s="65" t="s">
        <v>84</v>
      </c>
      <c r="D6" s="95" t="s">
        <v>370</v>
      </c>
      <c r="E6" s="95" t="s">
        <v>371</v>
      </c>
      <c r="F6" s="86">
        <f>'C.R1'!N17</f>
        <v>1</v>
      </c>
      <c r="G6" s="86">
        <f>'C.R1'!V17</f>
        <v>1</v>
      </c>
    </row>
    <row r="7" spans="1:7" ht="48" x14ac:dyDescent="0.2">
      <c r="A7" s="41" t="s">
        <v>341</v>
      </c>
      <c r="B7" s="42" t="s">
        <v>47</v>
      </c>
      <c r="C7" s="65" t="s">
        <v>60</v>
      </c>
      <c r="D7" s="95" t="s">
        <v>373</v>
      </c>
      <c r="E7" s="95" t="s">
        <v>372</v>
      </c>
      <c r="F7" s="86">
        <f>'C.R2'!N17</f>
        <v>1</v>
      </c>
      <c r="G7" s="86">
        <f>'C.R2'!V17</f>
        <v>1</v>
      </c>
    </row>
    <row r="8" spans="1:7" ht="60" x14ac:dyDescent="0.2">
      <c r="A8" s="41" t="s">
        <v>342</v>
      </c>
      <c r="B8" s="42" t="s">
        <v>176</v>
      </c>
      <c r="C8" s="25" t="s">
        <v>201</v>
      </c>
      <c r="D8" s="95" t="s">
        <v>373</v>
      </c>
      <c r="E8" s="95" t="s">
        <v>371</v>
      </c>
      <c r="F8" s="86">
        <f>'C.R3'!N21</f>
        <v>1</v>
      </c>
      <c r="G8" s="86">
        <f>'C.R3'!V21</f>
        <v>1</v>
      </c>
    </row>
    <row r="9" spans="1:7" ht="43.5" customHeight="1" x14ac:dyDescent="0.2">
      <c r="A9" s="41" t="s">
        <v>343</v>
      </c>
      <c r="B9" s="42" t="s">
        <v>96</v>
      </c>
      <c r="C9" s="25" t="s">
        <v>374</v>
      </c>
      <c r="D9" s="95" t="s">
        <v>376</v>
      </c>
      <c r="E9" s="95" t="s">
        <v>371</v>
      </c>
      <c r="F9" s="86">
        <f>'C.R4'!N20</f>
        <v>1</v>
      </c>
      <c r="G9" s="86">
        <f>'C.R4'!V20</f>
        <v>1</v>
      </c>
    </row>
    <row r="10" spans="1:7" ht="48" x14ac:dyDescent="0.2">
      <c r="A10" s="41" t="s">
        <v>344</v>
      </c>
      <c r="B10" s="42" t="s">
        <v>92</v>
      </c>
      <c r="C10" s="25" t="s">
        <v>54</v>
      </c>
      <c r="D10" s="95" t="s">
        <v>376</v>
      </c>
      <c r="E10" s="95" t="s">
        <v>371</v>
      </c>
      <c r="F10" s="86">
        <f>'C.R5'!N13</f>
        <v>1</v>
      </c>
      <c r="G10" s="86">
        <f>'C.R5'!V13</f>
        <v>1</v>
      </c>
    </row>
    <row r="11" spans="1:7" ht="43.5" customHeight="1" x14ac:dyDescent="0.2">
      <c r="A11" s="41" t="s">
        <v>345</v>
      </c>
      <c r="B11" s="42" t="s">
        <v>93</v>
      </c>
      <c r="C11" s="25" t="s">
        <v>59</v>
      </c>
      <c r="D11" s="95" t="s">
        <v>370</v>
      </c>
      <c r="E11" s="95" t="s">
        <v>371</v>
      </c>
      <c r="F11" s="86">
        <f>'C.R6'!N15</f>
        <v>1</v>
      </c>
      <c r="G11" s="86">
        <f>'C.R6'!V15</f>
        <v>1</v>
      </c>
    </row>
    <row r="12" spans="1:7" ht="43.5" customHeight="1" x14ac:dyDescent="0.2">
      <c r="A12" s="41" t="s">
        <v>346</v>
      </c>
      <c r="B12" s="69" t="s">
        <v>97</v>
      </c>
      <c r="C12" s="24" t="s">
        <v>83</v>
      </c>
      <c r="D12" s="95" t="s">
        <v>378</v>
      </c>
      <c r="E12" s="95" t="s">
        <v>377</v>
      </c>
      <c r="F12" s="86">
        <f>'C.R7'!N14</f>
        <v>1</v>
      </c>
      <c r="G12" s="86">
        <f>'C.R7'!V14</f>
        <v>1</v>
      </c>
    </row>
    <row r="13" spans="1:7" ht="38.25" customHeight="1" x14ac:dyDescent="0.2">
      <c r="A13" s="41" t="s">
        <v>347</v>
      </c>
      <c r="B13" s="42" t="s">
        <v>48</v>
      </c>
      <c r="C13" s="64" t="s">
        <v>73</v>
      </c>
      <c r="D13" s="95" t="s">
        <v>378</v>
      </c>
      <c r="E13" s="95" t="s">
        <v>377</v>
      </c>
      <c r="F13" s="86">
        <f>'C.R8'!N13</f>
        <v>1</v>
      </c>
      <c r="G13" s="86">
        <f>'C.R8'!V13</f>
        <v>1</v>
      </c>
    </row>
    <row r="14" spans="1:7" ht="39.75" customHeight="1" x14ac:dyDescent="0.2">
      <c r="A14" s="41" t="s">
        <v>348</v>
      </c>
      <c r="B14" s="110" t="s">
        <v>52</v>
      </c>
      <c r="C14" s="25" t="s">
        <v>64</v>
      </c>
      <c r="D14" s="95" t="s">
        <v>378</v>
      </c>
      <c r="E14" s="95" t="s">
        <v>371</v>
      </c>
      <c r="F14" s="86">
        <f>'C.R9'!N11</f>
        <v>1</v>
      </c>
      <c r="G14" s="86">
        <f>'C.R9'!V11</f>
        <v>1</v>
      </c>
    </row>
    <row r="15" spans="1:7" ht="43.5" customHeight="1" x14ac:dyDescent="0.2">
      <c r="A15" s="41" t="s">
        <v>349</v>
      </c>
      <c r="B15" s="43" t="s">
        <v>67</v>
      </c>
      <c r="C15" s="107" t="s">
        <v>155</v>
      </c>
      <c r="D15" s="95" t="s">
        <v>375</v>
      </c>
      <c r="E15" s="95" t="s">
        <v>371</v>
      </c>
      <c r="F15" s="86">
        <f>'C.R10'!N12</f>
        <v>1</v>
      </c>
      <c r="G15" s="86">
        <f>'C.R10'!V12</f>
        <v>1</v>
      </c>
    </row>
    <row r="16" spans="1:7" s="38" customFormat="1" ht="39" customHeight="1" x14ac:dyDescent="0.2">
      <c r="A16" s="41" t="s">
        <v>350</v>
      </c>
      <c r="B16" s="44" t="s">
        <v>49</v>
      </c>
      <c r="C16" s="106" t="s">
        <v>157</v>
      </c>
      <c r="D16" s="95" t="s">
        <v>376</v>
      </c>
      <c r="E16" s="95" t="s">
        <v>371</v>
      </c>
      <c r="F16" s="86">
        <f>'C.R11'!N12</f>
        <v>1</v>
      </c>
      <c r="G16" s="86">
        <f>'C.R11'!V12</f>
        <v>1</v>
      </c>
    </row>
    <row r="17" spans="1:7" s="26" customFormat="1" ht="36" x14ac:dyDescent="0.2">
      <c r="A17" s="39"/>
      <c r="B17" s="17"/>
      <c r="C17" s="17"/>
      <c r="D17" s="17"/>
      <c r="E17" s="116" t="s">
        <v>193</v>
      </c>
      <c r="F17" s="86">
        <f>ROUND(SUM(F6:F16)/COUNT(F6:F16),2)</f>
        <v>1</v>
      </c>
      <c r="G17" s="86">
        <f>ROUND(SUM(G6:G16)/COUNT(G6:G16),2)</f>
        <v>1</v>
      </c>
    </row>
    <row r="18" spans="1:7" s="26" customFormat="1" x14ac:dyDescent="0.2">
      <c r="A18" s="39"/>
      <c r="B18" s="17"/>
      <c r="C18" s="17"/>
      <c r="D18" s="17"/>
      <c r="E18" s="17"/>
    </row>
    <row r="19" spans="1:7" s="26" customFormat="1" x14ac:dyDescent="0.2">
      <c r="A19" s="39"/>
      <c r="B19" s="17"/>
      <c r="C19" s="17"/>
      <c r="D19" s="17"/>
      <c r="E19" s="17"/>
    </row>
    <row r="20" spans="1:7" s="26" customFormat="1" x14ac:dyDescent="0.2">
      <c r="A20" s="39"/>
      <c r="B20" s="17"/>
      <c r="C20" s="17"/>
      <c r="D20" s="17"/>
      <c r="E20" s="17"/>
    </row>
    <row r="21" spans="1:7" s="26" customFormat="1" x14ac:dyDescent="0.2">
      <c r="A21" s="39"/>
      <c r="B21" s="17"/>
      <c r="C21" s="17"/>
      <c r="D21" s="17"/>
      <c r="E21" s="17"/>
    </row>
    <row r="22" spans="1:7" s="26" customFormat="1" x14ac:dyDescent="0.2">
      <c r="A22" s="39"/>
      <c r="B22" s="17"/>
      <c r="C22" s="17"/>
      <c r="D22" s="17"/>
      <c r="E22" s="17"/>
    </row>
    <row r="23" spans="1:7" s="26" customFormat="1" x14ac:dyDescent="0.2">
      <c r="A23" s="39"/>
      <c r="B23" s="17"/>
      <c r="C23" s="17"/>
      <c r="D23" s="17"/>
      <c r="E23" s="17"/>
    </row>
    <row r="24" spans="1:7" s="26" customFormat="1" x14ac:dyDescent="0.2">
      <c r="A24" s="39"/>
      <c r="B24" s="17"/>
      <c r="C24" s="17"/>
      <c r="D24" s="17"/>
      <c r="E24" s="17"/>
    </row>
    <row r="25" spans="1:7" s="26" customFormat="1" x14ac:dyDescent="0.2">
      <c r="A25" s="39"/>
      <c r="B25" s="17"/>
      <c r="C25" s="17"/>
      <c r="D25" s="17"/>
      <c r="E25" s="17"/>
    </row>
    <row r="26" spans="1:7" s="26" customFormat="1" x14ac:dyDescent="0.2">
      <c r="A26" s="39"/>
      <c r="B26" s="17"/>
      <c r="C26" s="17"/>
      <c r="D26" s="17"/>
      <c r="E26" s="17"/>
    </row>
    <row r="27" spans="1:7" s="26" customFormat="1" x14ac:dyDescent="0.2">
      <c r="A27" s="39"/>
      <c r="B27" s="17"/>
      <c r="C27" s="17"/>
      <c r="D27" s="17"/>
      <c r="E27" s="17"/>
    </row>
    <row r="28" spans="1:7" s="26" customFormat="1" x14ac:dyDescent="0.2">
      <c r="A28" s="39"/>
      <c r="B28" s="17"/>
      <c r="C28" s="17"/>
      <c r="D28" s="17"/>
      <c r="E28" s="17"/>
    </row>
    <row r="29" spans="1:7" s="26" customFormat="1" x14ac:dyDescent="0.2">
      <c r="A29" s="39"/>
      <c r="B29" s="17"/>
      <c r="C29" s="17"/>
      <c r="D29" s="17"/>
      <c r="E29" s="17"/>
    </row>
    <row r="30" spans="1:7" s="26" customFormat="1" x14ac:dyDescent="0.2">
      <c r="A30" s="39"/>
      <c r="B30" s="17"/>
      <c r="C30" s="17"/>
      <c r="D30" s="17"/>
      <c r="E30" s="17"/>
    </row>
    <row r="31" spans="1:7" s="26" customFormat="1" x14ac:dyDescent="0.2">
      <c r="A31" s="39"/>
      <c r="B31" s="17"/>
      <c r="C31" s="17"/>
      <c r="D31" s="17"/>
      <c r="E31" s="17"/>
    </row>
    <row r="32" spans="1:7" s="26" customFormat="1" x14ac:dyDescent="0.2">
      <c r="A32" s="39"/>
      <c r="B32" s="17"/>
      <c r="C32" s="17"/>
      <c r="D32" s="17"/>
      <c r="E32" s="17"/>
    </row>
    <row r="33" spans="1:5" s="26" customFormat="1" x14ac:dyDescent="0.2">
      <c r="A33" s="39"/>
      <c r="B33" s="17"/>
      <c r="C33" s="17"/>
      <c r="D33" s="17"/>
      <c r="E33" s="17"/>
    </row>
    <row r="34" spans="1:5" s="26" customFormat="1" x14ac:dyDescent="0.2">
      <c r="A34" s="39"/>
      <c r="B34" s="17"/>
      <c r="C34" s="17"/>
      <c r="D34" s="17"/>
      <c r="E34" s="17"/>
    </row>
    <row r="35" spans="1:5" s="26" customFormat="1" x14ac:dyDescent="0.2">
      <c r="A35" s="39"/>
      <c r="B35" s="17"/>
      <c r="C35" s="17"/>
      <c r="D35" s="17"/>
      <c r="E35" s="17"/>
    </row>
    <row r="36" spans="1:5" s="26" customFormat="1" x14ac:dyDescent="0.2">
      <c r="A36" s="39"/>
      <c r="B36" s="17"/>
      <c r="C36" s="17"/>
      <c r="D36" s="17"/>
      <c r="E36" s="17"/>
    </row>
    <row r="37" spans="1:5" s="26" customFormat="1" x14ac:dyDescent="0.2">
      <c r="A37" s="39"/>
      <c r="B37" s="17"/>
      <c r="C37" s="17"/>
      <c r="D37" s="17"/>
      <c r="E37" s="17"/>
    </row>
    <row r="38" spans="1:5" s="26" customFormat="1" x14ac:dyDescent="0.2">
      <c r="A38" s="39"/>
      <c r="B38" s="17"/>
      <c r="C38" s="17"/>
      <c r="D38" s="17"/>
      <c r="E38" s="17"/>
    </row>
    <row r="39" spans="1:5" s="26" customFormat="1" x14ac:dyDescent="0.2">
      <c r="A39" s="39"/>
      <c r="B39" s="17"/>
      <c r="C39" s="17"/>
      <c r="D39" s="17"/>
      <c r="E39" s="17"/>
    </row>
    <row r="40" spans="1:5" s="26" customFormat="1" hidden="1" x14ac:dyDescent="0.2">
      <c r="A40" s="39"/>
      <c r="B40" s="17"/>
      <c r="C40" s="17"/>
      <c r="D40" s="17"/>
      <c r="E40" s="17"/>
    </row>
    <row r="41" spans="1:5" s="26" customFormat="1" hidden="1" x14ac:dyDescent="0.2">
      <c r="A41" s="39"/>
      <c r="B41" s="17"/>
      <c r="C41" s="17"/>
      <c r="D41" s="17"/>
      <c r="E41" s="17"/>
    </row>
    <row r="42" spans="1:5" s="26" customFormat="1" x14ac:dyDescent="0.2">
      <c r="A42" s="39"/>
      <c r="B42" s="17"/>
      <c r="C42" s="17"/>
      <c r="D42" s="17"/>
      <c r="E42" s="17"/>
    </row>
    <row r="43" spans="1:5" s="26" customFormat="1" x14ac:dyDescent="0.2">
      <c r="A43" s="39"/>
      <c r="B43" s="17"/>
      <c r="C43" s="17"/>
      <c r="D43" s="17"/>
      <c r="E43" s="17"/>
    </row>
    <row r="44" spans="1:5" s="26" customFormat="1" x14ac:dyDescent="0.2">
      <c r="A44" s="39"/>
      <c r="B44" s="17"/>
      <c r="C44" s="17"/>
      <c r="D44" s="17"/>
      <c r="E44" s="17"/>
    </row>
    <row r="45" spans="1:5" s="26" customFormat="1" x14ac:dyDescent="0.2">
      <c r="A45" s="39"/>
      <c r="B45" s="17"/>
      <c r="C45" s="17"/>
      <c r="D45" s="17"/>
      <c r="E45" s="17"/>
    </row>
    <row r="46" spans="1:5" s="26" customFormat="1" x14ac:dyDescent="0.2">
      <c r="A46" s="39"/>
      <c r="B46" s="17"/>
      <c r="C46" s="17"/>
      <c r="D46" s="17"/>
      <c r="E46" s="17"/>
    </row>
    <row r="47" spans="1:5" s="26" customFormat="1" x14ac:dyDescent="0.2">
      <c r="A47" s="39"/>
      <c r="B47" s="17"/>
      <c r="C47" s="17"/>
      <c r="D47" s="17"/>
      <c r="E47" s="17"/>
    </row>
    <row r="48" spans="1:5" s="26" customFormat="1" x14ac:dyDescent="0.2">
      <c r="A48" s="39"/>
      <c r="B48" s="17"/>
      <c r="C48" s="17"/>
      <c r="D48" s="17"/>
      <c r="E48" s="17"/>
    </row>
    <row r="49" spans="1:5" s="26" customFormat="1" x14ac:dyDescent="0.2">
      <c r="A49" s="39"/>
      <c r="B49" s="17"/>
      <c r="C49" s="17"/>
      <c r="D49" s="17"/>
      <c r="E49" s="17"/>
    </row>
    <row r="50" spans="1:5" s="26" customFormat="1" x14ac:dyDescent="0.2">
      <c r="A50" s="39"/>
      <c r="B50" s="17"/>
      <c r="C50" s="17"/>
      <c r="D50" s="17"/>
      <c r="E50" s="17"/>
    </row>
    <row r="51" spans="1:5" s="26" customFormat="1" x14ac:dyDescent="0.2">
      <c r="A51" s="39"/>
      <c r="B51" s="17"/>
      <c r="C51" s="17"/>
      <c r="D51" s="17"/>
      <c r="E51" s="17"/>
    </row>
    <row r="52" spans="1:5" s="26" customFormat="1" x14ac:dyDescent="0.2">
      <c r="A52" s="39"/>
      <c r="B52" s="17"/>
      <c r="C52" s="17"/>
      <c r="D52" s="17"/>
      <c r="E52" s="17"/>
    </row>
    <row r="53" spans="1:5" s="26" customFormat="1" x14ac:dyDescent="0.2">
      <c r="A53" s="39"/>
      <c r="B53" s="17"/>
      <c r="C53" s="17"/>
      <c r="D53" s="17"/>
      <c r="E53" s="17"/>
    </row>
    <row r="54" spans="1:5" s="26" customFormat="1" x14ac:dyDescent="0.2">
      <c r="A54" s="39"/>
      <c r="B54" s="17"/>
      <c r="C54" s="17"/>
      <c r="D54" s="17"/>
      <c r="E54" s="17"/>
    </row>
    <row r="55" spans="1:5" s="26" customFormat="1" x14ac:dyDescent="0.2">
      <c r="A55" s="39"/>
      <c r="B55" s="17"/>
      <c r="C55" s="17"/>
      <c r="D55" s="17"/>
      <c r="E55" s="17"/>
    </row>
    <row r="56" spans="1:5" s="26" customFormat="1" ht="15.75" hidden="1" customHeight="1" x14ac:dyDescent="0.2">
      <c r="A56" s="39"/>
      <c r="B56" s="17"/>
      <c r="C56" s="17"/>
      <c r="D56" s="17"/>
      <c r="E56" s="17"/>
    </row>
    <row r="57" spans="1:5" s="26" customFormat="1" ht="15.75" hidden="1" customHeight="1" x14ac:dyDescent="0.2">
      <c r="A57" s="39"/>
      <c r="B57" s="17"/>
      <c r="C57" s="17"/>
      <c r="D57" s="17"/>
      <c r="E57" s="17"/>
    </row>
    <row r="58" spans="1:5" s="26" customFormat="1" ht="15.75" hidden="1" customHeight="1" x14ac:dyDescent="0.2">
      <c r="A58" s="39"/>
      <c r="B58" s="17"/>
      <c r="C58" s="17"/>
      <c r="D58" s="17"/>
      <c r="E58" s="17"/>
    </row>
    <row r="59" spans="1:5" s="26" customFormat="1" ht="15.75" hidden="1" customHeight="1" x14ac:dyDescent="0.2">
      <c r="A59" s="39"/>
      <c r="B59" s="17"/>
      <c r="C59" s="17"/>
      <c r="D59" s="17"/>
      <c r="E59" s="17"/>
    </row>
    <row r="60" spans="1:5" s="26" customFormat="1" ht="15.75" hidden="1" customHeight="1" x14ac:dyDescent="0.2">
      <c r="A60" s="39"/>
      <c r="B60" s="17"/>
      <c r="C60" s="17"/>
      <c r="D60" s="17"/>
      <c r="E60" s="17"/>
    </row>
    <row r="61" spans="1:5" s="26" customFormat="1" ht="15.75" hidden="1" customHeight="1" x14ac:dyDescent="0.2">
      <c r="A61" s="39"/>
      <c r="B61" s="17"/>
      <c r="C61" s="17"/>
      <c r="D61" s="17"/>
      <c r="E61" s="17"/>
    </row>
    <row r="62" spans="1:5" s="26" customFormat="1" ht="15.75" hidden="1" customHeight="1" x14ac:dyDescent="0.2">
      <c r="A62" s="39"/>
      <c r="B62" s="17"/>
      <c r="C62" s="17"/>
      <c r="D62" s="17"/>
      <c r="E62" s="17"/>
    </row>
    <row r="63" spans="1:5" s="26" customFormat="1" ht="15.75" hidden="1" customHeight="1" x14ac:dyDescent="0.2">
      <c r="A63" s="39"/>
      <c r="B63" s="17"/>
      <c r="C63" s="17"/>
      <c r="D63" s="17"/>
      <c r="E63" s="17"/>
    </row>
    <row r="64" spans="1:5" s="26" customFormat="1" ht="15.75" hidden="1" customHeight="1" x14ac:dyDescent="0.2">
      <c r="A64" s="39"/>
      <c r="B64" s="17"/>
      <c r="C64" s="17"/>
      <c r="D64" s="17"/>
      <c r="E64" s="17"/>
    </row>
    <row r="65" spans="1:5" s="26" customFormat="1" ht="15.75" hidden="1" customHeight="1" x14ac:dyDescent="0.2">
      <c r="A65" s="39"/>
      <c r="B65" s="17"/>
      <c r="C65" s="17"/>
      <c r="D65" s="17"/>
      <c r="E65" s="17"/>
    </row>
    <row r="66" spans="1:5" s="26" customFormat="1" ht="15.75" hidden="1" customHeight="1" x14ac:dyDescent="0.2">
      <c r="A66" s="39"/>
      <c r="B66" s="17"/>
      <c r="C66" s="17"/>
      <c r="D66" s="17"/>
      <c r="E66" s="17"/>
    </row>
    <row r="67" spans="1:5" s="26" customFormat="1" ht="15.75" hidden="1" customHeight="1" x14ac:dyDescent="0.2">
      <c r="A67" s="39"/>
      <c r="B67" s="17"/>
      <c r="C67" s="17"/>
      <c r="D67" s="17"/>
      <c r="E67" s="17"/>
    </row>
    <row r="68" spans="1:5" s="26" customFormat="1" ht="15.75" hidden="1" customHeight="1" x14ac:dyDescent="0.2">
      <c r="A68" s="39"/>
      <c r="B68" s="17"/>
      <c r="C68" s="17"/>
      <c r="D68" s="17"/>
      <c r="E68" s="17"/>
    </row>
    <row r="69" spans="1:5" s="26" customFormat="1" ht="15.75" hidden="1" customHeight="1" x14ac:dyDescent="0.2">
      <c r="A69" s="39"/>
      <c r="B69" s="17"/>
      <c r="C69" s="17"/>
      <c r="D69" s="17"/>
      <c r="E69" s="17"/>
    </row>
    <row r="70" spans="1:5" s="26" customFormat="1" ht="15.75" hidden="1" customHeight="1" x14ac:dyDescent="0.2">
      <c r="A70" s="39"/>
      <c r="B70" s="17"/>
      <c r="C70" s="17"/>
      <c r="D70" s="17"/>
      <c r="E70" s="17"/>
    </row>
    <row r="71" spans="1:5" s="26" customFormat="1" ht="15.75" hidden="1" customHeight="1" x14ac:dyDescent="0.2">
      <c r="A71" s="39"/>
      <c r="B71" s="17"/>
      <c r="C71" s="17"/>
      <c r="D71" s="17"/>
      <c r="E71" s="17"/>
    </row>
    <row r="72" spans="1:5" s="26" customFormat="1" ht="15.75" hidden="1" customHeight="1" x14ac:dyDescent="0.2">
      <c r="A72" s="39"/>
      <c r="B72" s="17"/>
      <c r="C72" s="17"/>
      <c r="D72" s="17"/>
      <c r="E72" s="17"/>
    </row>
    <row r="73" spans="1:5" s="26" customFormat="1" ht="15.75" hidden="1" customHeight="1" x14ac:dyDescent="0.2">
      <c r="A73" s="39"/>
      <c r="B73" s="17"/>
      <c r="C73" s="17"/>
      <c r="D73" s="17"/>
      <c r="E73" s="17"/>
    </row>
    <row r="74" spans="1:5" s="26" customFormat="1" ht="15.75" hidden="1" customHeight="1" x14ac:dyDescent="0.2">
      <c r="A74" s="39"/>
      <c r="B74" s="17"/>
      <c r="C74" s="17"/>
      <c r="D74" s="17"/>
      <c r="E74" s="17"/>
    </row>
    <row r="75" spans="1:5" s="26" customFormat="1" ht="15.75" hidden="1" customHeight="1" x14ac:dyDescent="0.2">
      <c r="A75" s="39"/>
      <c r="B75" s="17"/>
      <c r="C75" s="17"/>
      <c r="D75" s="17"/>
      <c r="E75" s="17"/>
    </row>
    <row r="76" spans="1:5" s="26" customFormat="1" ht="15.75" hidden="1" customHeight="1" x14ac:dyDescent="0.2">
      <c r="A76" s="39"/>
      <c r="B76" s="17"/>
      <c r="C76" s="17"/>
      <c r="D76" s="17"/>
      <c r="E76" s="17"/>
    </row>
    <row r="77" spans="1:5" s="26" customFormat="1" ht="15.75" hidden="1" customHeight="1" x14ac:dyDescent="0.2">
      <c r="A77" s="39"/>
      <c r="B77" s="17"/>
      <c r="C77" s="17"/>
      <c r="D77" s="17"/>
      <c r="E77" s="17"/>
    </row>
    <row r="78" spans="1:5" s="26" customFormat="1" x14ac:dyDescent="0.2">
      <c r="A78" s="39"/>
      <c r="B78" s="17"/>
      <c r="C78" s="17"/>
      <c r="D78" s="17"/>
      <c r="E78" s="17"/>
    </row>
    <row r="79" spans="1:5" s="26" customFormat="1" x14ac:dyDescent="0.2">
      <c r="A79" s="39"/>
      <c r="B79" s="17"/>
      <c r="C79" s="17"/>
      <c r="D79" s="17"/>
      <c r="E79" s="17"/>
    </row>
    <row r="80" spans="1:5" s="26" customFormat="1" x14ac:dyDescent="0.2">
      <c r="A80" s="39"/>
      <c r="B80" s="17"/>
      <c r="C80" s="17"/>
      <c r="D80" s="17"/>
      <c r="E80" s="17"/>
    </row>
    <row r="81" spans="1:5" s="26" customFormat="1" x14ac:dyDescent="0.2">
      <c r="A81" s="39"/>
      <c r="B81" s="17"/>
      <c r="C81" s="17"/>
      <c r="D81" s="17"/>
      <c r="E81" s="17"/>
    </row>
    <row r="82" spans="1:5" s="26" customFormat="1" x14ac:dyDescent="0.2">
      <c r="A82" s="39"/>
      <c r="B82" s="17"/>
      <c r="C82" s="17"/>
      <c r="D82" s="17"/>
      <c r="E82" s="17"/>
    </row>
    <row r="83" spans="1:5" s="26" customFormat="1" x14ac:dyDescent="0.2">
      <c r="A83" s="39"/>
      <c r="B83" s="17"/>
      <c r="C83" s="17"/>
      <c r="D83" s="17"/>
      <c r="E83" s="17"/>
    </row>
    <row r="84" spans="1:5" s="26" customFormat="1" x14ac:dyDescent="0.2">
      <c r="A84" s="39"/>
      <c r="B84" s="17"/>
      <c r="C84" s="17"/>
      <c r="D84" s="17"/>
      <c r="E84" s="17"/>
    </row>
    <row r="85" spans="1:5" s="26" customFormat="1" x14ac:dyDescent="0.2">
      <c r="A85" s="39"/>
      <c r="B85" s="17"/>
      <c r="C85" s="17"/>
      <c r="D85" s="17"/>
      <c r="E85" s="17"/>
    </row>
    <row r="86" spans="1:5" s="26" customFormat="1" x14ac:dyDescent="0.2">
      <c r="A86" s="39"/>
      <c r="B86" s="17"/>
      <c r="C86" s="17"/>
      <c r="D86" s="17"/>
      <c r="E86" s="17"/>
    </row>
    <row r="87" spans="1:5" s="26" customFormat="1" x14ac:dyDescent="0.2">
      <c r="A87" s="39"/>
      <c r="B87" s="17"/>
      <c r="C87" s="17"/>
      <c r="D87" s="17"/>
      <c r="E87" s="17"/>
    </row>
    <row r="88" spans="1:5" s="26" customFormat="1" x14ac:dyDescent="0.2">
      <c r="A88" s="39"/>
      <c r="B88" s="17"/>
      <c r="C88" s="17"/>
      <c r="D88" s="17"/>
      <c r="E88" s="17"/>
    </row>
    <row r="89" spans="1:5" s="26" customFormat="1" x14ac:dyDescent="0.2">
      <c r="A89" s="39"/>
      <c r="B89" s="17"/>
      <c r="C89" s="17"/>
      <c r="D89" s="17"/>
      <c r="E89" s="17"/>
    </row>
    <row r="90" spans="1:5" s="26" customFormat="1" x14ac:dyDescent="0.2">
      <c r="A90" s="39"/>
      <c r="B90" s="17"/>
      <c r="C90" s="17"/>
      <c r="D90" s="17"/>
      <c r="E90" s="17"/>
    </row>
    <row r="91" spans="1:5" s="26" customFormat="1" x14ac:dyDescent="0.2">
      <c r="A91" s="39"/>
      <c r="B91" s="17"/>
      <c r="C91" s="17"/>
      <c r="D91" s="17"/>
      <c r="E91" s="17"/>
    </row>
    <row r="92" spans="1:5" s="26" customFormat="1" x14ac:dyDescent="0.2">
      <c r="A92" s="39"/>
      <c r="B92" s="17"/>
      <c r="C92" s="17"/>
      <c r="D92" s="17"/>
      <c r="E92" s="17"/>
    </row>
    <row r="93" spans="1:5" s="26" customFormat="1" x14ac:dyDescent="0.2">
      <c r="A93" s="39"/>
      <c r="B93" s="17"/>
      <c r="C93" s="17"/>
      <c r="D93" s="17"/>
      <c r="E93" s="17"/>
    </row>
    <row r="94" spans="1:5" s="26" customFormat="1" x14ac:dyDescent="0.2">
      <c r="A94" s="39"/>
      <c r="B94" s="17"/>
      <c r="C94" s="17"/>
      <c r="D94" s="17"/>
      <c r="E94" s="17"/>
    </row>
    <row r="95" spans="1:5" s="26" customFormat="1" x14ac:dyDescent="0.2">
      <c r="A95" s="39"/>
      <c r="B95" s="17"/>
      <c r="C95" s="17"/>
      <c r="D95" s="17"/>
      <c r="E95" s="17"/>
    </row>
    <row r="96" spans="1:5" s="26" customFormat="1" x14ac:dyDescent="0.2">
      <c r="A96" s="39"/>
      <c r="B96" s="17"/>
      <c r="C96" s="17"/>
      <c r="D96" s="17"/>
      <c r="E96" s="17"/>
    </row>
    <row r="97" spans="1:5" s="26" customFormat="1" x14ac:dyDescent="0.2">
      <c r="A97" s="39"/>
      <c r="B97" s="17"/>
      <c r="C97" s="17"/>
      <c r="D97" s="17"/>
      <c r="E97" s="17"/>
    </row>
    <row r="98" spans="1:5" s="26" customFormat="1" x14ac:dyDescent="0.2">
      <c r="A98" s="39"/>
      <c r="B98" s="17"/>
      <c r="C98" s="17"/>
      <c r="D98" s="17"/>
      <c r="E98" s="17"/>
    </row>
    <row r="99" spans="1:5" s="26" customFormat="1" x14ac:dyDescent="0.2">
      <c r="A99" s="39"/>
      <c r="B99" s="17"/>
      <c r="C99" s="17"/>
      <c r="D99" s="17"/>
      <c r="E99" s="17"/>
    </row>
    <row r="100" spans="1:5" s="26" customFormat="1" x14ac:dyDescent="0.2">
      <c r="A100" s="39"/>
      <c r="B100" s="17"/>
      <c r="C100" s="17"/>
      <c r="D100" s="17"/>
      <c r="E100" s="17"/>
    </row>
    <row r="101" spans="1:5" s="26" customFormat="1" x14ac:dyDescent="0.2">
      <c r="A101" s="39"/>
      <c r="B101" s="17"/>
      <c r="C101" s="17"/>
      <c r="D101" s="17"/>
      <c r="E101" s="17"/>
    </row>
    <row r="102" spans="1:5" s="26" customFormat="1" x14ac:dyDescent="0.2">
      <c r="A102" s="39"/>
      <c r="B102" s="17"/>
      <c r="C102" s="17"/>
      <c r="D102" s="17"/>
      <c r="E102" s="17"/>
    </row>
    <row r="103" spans="1:5" s="26" customFormat="1" x14ac:dyDescent="0.2">
      <c r="A103" s="39"/>
      <c r="B103" s="17"/>
      <c r="C103" s="17"/>
      <c r="D103" s="17"/>
      <c r="E103" s="17"/>
    </row>
    <row r="104" spans="1:5" s="26" customFormat="1" x14ac:dyDescent="0.2">
      <c r="A104" s="39"/>
      <c r="B104" s="17"/>
      <c r="C104" s="17"/>
      <c r="D104" s="17"/>
      <c r="E104" s="17"/>
    </row>
    <row r="105" spans="1:5" s="26" customFormat="1" x14ac:dyDescent="0.2">
      <c r="A105" s="39"/>
      <c r="B105" s="17"/>
      <c r="C105" s="17"/>
      <c r="D105" s="17"/>
      <c r="E105" s="17"/>
    </row>
    <row r="106" spans="1:5" s="26" customFormat="1" x14ac:dyDescent="0.2">
      <c r="A106" s="39"/>
      <c r="B106" s="17"/>
      <c r="C106" s="17"/>
      <c r="D106" s="17"/>
      <c r="E106" s="17"/>
    </row>
    <row r="107" spans="1:5" s="26" customFormat="1" x14ac:dyDescent="0.2">
      <c r="A107" s="39"/>
      <c r="B107" s="17"/>
      <c r="C107" s="17"/>
      <c r="D107" s="17"/>
      <c r="E107" s="17"/>
    </row>
    <row r="108" spans="1:5" s="26" customFormat="1" x14ac:dyDescent="0.2">
      <c r="A108" s="39"/>
      <c r="B108" s="17"/>
      <c r="C108" s="17"/>
      <c r="D108" s="17"/>
      <c r="E108" s="17"/>
    </row>
    <row r="109" spans="1:5" s="26" customFormat="1" x14ac:dyDescent="0.2">
      <c r="A109" s="39"/>
      <c r="B109" s="17"/>
      <c r="C109" s="17"/>
      <c r="D109" s="17"/>
      <c r="E109" s="17"/>
    </row>
    <row r="110" spans="1:5" s="26" customFormat="1" x14ac:dyDescent="0.2">
      <c r="A110" s="39"/>
      <c r="B110" s="17"/>
      <c r="C110" s="17"/>
      <c r="D110" s="17"/>
      <c r="E110" s="17"/>
    </row>
    <row r="111" spans="1:5" s="26" customFormat="1" x14ac:dyDescent="0.2">
      <c r="A111" s="39"/>
      <c r="B111" s="17"/>
      <c r="C111" s="17"/>
      <c r="D111" s="17"/>
      <c r="E111" s="17"/>
    </row>
    <row r="112" spans="1:5" s="26" customFormat="1" x14ac:dyDescent="0.2">
      <c r="A112" s="39"/>
      <c r="B112" s="17"/>
      <c r="C112" s="17"/>
      <c r="D112" s="17"/>
      <c r="E112" s="17"/>
    </row>
    <row r="113" spans="1:5" s="26" customFormat="1" x14ac:dyDescent="0.2">
      <c r="A113" s="39"/>
      <c r="B113" s="17"/>
      <c r="C113" s="17"/>
      <c r="D113" s="17"/>
      <c r="E113" s="17"/>
    </row>
    <row r="114" spans="1:5" s="26" customFormat="1" x14ac:dyDescent="0.2">
      <c r="A114" s="39"/>
      <c r="B114" s="17"/>
      <c r="C114" s="17"/>
      <c r="D114" s="17"/>
      <c r="E114" s="17"/>
    </row>
    <row r="115" spans="1:5" s="26" customFormat="1" x14ac:dyDescent="0.2">
      <c r="A115" s="39"/>
      <c r="B115" s="17"/>
      <c r="C115" s="17"/>
      <c r="D115" s="17"/>
      <c r="E115" s="17"/>
    </row>
    <row r="116" spans="1:5" s="26" customFormat="1" x14ac:dyDescent="0.2">
      <c r="A116" s="39"/>
      <c r="B116" s="17"/>
      <c r="C116" s="17"/>
      <c r="D116" s="17"/>
      <c r="E116" s="17"/>
    </row>
    <row r="117" spans="1:5" s="26" customFormat="1" x14ac:dyDescent="0.2">
      <c r="A117" s="39"/>
      <c r="B117" s="17"/>
      <c r="C117" s="17"/>
      <c r="D117" s="17"/>
      <c r="E117" s="17"/>
    </row>
    <row r="118" spans="1:5" s="26" customFormat="1" x14ac:dyDescent="0.2">
      <c r="A118" s="39"/>
      <c r="B118" s="17"/>
      <c r="C118" s="17"/>
      <c r="D118" s="17"/>
      <c r="E118" s="17"/>
    </row>
    <row r="119" spans="1:5" s="26" customFormat="1" x14ac:dyDescent="0.2">
      <c r="A119" s="39"/>
      <c r="B119" s="17"/>
      <c r="C119" s="17"/>
      <c r="D119" s="17"/>
      <c r="E119" s="17"/>
    </row>
    <row r="120" spans="1:5" s="26" customFormat="1" x14ac:dyDescent="0.2">
      <c r="A120" s="39"/>
      <c r="B120" s="17"/>
      <c r="C120" s="17"/>
      <c r="D120" s="17"/>
      <c r="E120" s="17"/>
    </row>
    <row r="121" spans="1:5" s="26" customFormat="1" x14ac:dyDescent="0.2">
      <c r="A121" s="39"/>
      <c r="B121" s="17"/>
      <c r="C121" s="17"/>
      <c r="D121" s="17"/>
      <c r="E121" s="17"/>
    </row>
    <row r="122" spans="1:5" s="26" customFormat="1" x14ac:dyDescent="0.2">
      <c r="A122" s="39"/>
      <c r="B122" s="17"/>
      <c r="C122" s="17"/>
      <c r="D122" s="17"/>
      <c r="E122" s="17"/>
    </row>
    <row r="123" spans="1:5" s="26" customFormat="1" x14ac:dyDescent="0.2">
      <c r="A123" s="39"/>
      <c r="B123" s="17"/>
      <c r="C123" s="17"/>
      <c r="D123" s="17"/>
      <c r="E123" s="17"/>
    </row>
    <row r="124" spans="1:5" s="26" customFormat="1" x14ac:dyDescent="0.2">
      <c r="A124" s="39"/>
      <c r="B124" s="17"/>
      <c r="C124" s="17"/>
      <c r="D124" s="17"/>
      <c r="E124" s="17"/>
    </row>
    <row r="125" spans="1:5" s="26" customFormat="1" x14ac:dyDescent="0.2">
      <c r="A125" s="39"/>
      <c r="B125" s="17"/>
      <c r="C125" s="17"/>
      <c r="D125" s="17"/>
      <c r="E125" s="17"/>
    </row>
    <row r="126" spans="1:5" s="26" customFormat="1" x14ac:dyDescent="0.2">
      <c r="A126" s="39"/>
      <c r="B126" s="17"/>
      <c r="C126" s="17"/>
      <c r="D126" s="17"/>
      <c r="E126" s="17"/>
    </row>
    <row r="127" spans="1:5" s="26" customFormat="1" x14ac:dyDescent="0.2">
      <c r="A127" s="39"/>
      <c r="B127" s="17"/>
      <c r="C127" s="17"/>
      <c r="D127" s="17"/>
      <c r="E127" s="17"/>
    </row>
    <row r="128" spans="1:5" s="26" customFormat="1" x14ac:dyDescent="0.2">
      <c r="A128" s="39"/>
      <c r="B128" s="17"/>
      <c r="C128" s="17"/>
      <c r="D128" s="17"/>
      <c r="E128" s="17"/>
    </row>
    <row r="129" spans="1:5" s="26" customFormat="1" x14ac:dyDescent="0.2">
      <c r="A129" s="39"/>
      <c r="B129" s="17"/>
      <c r="C129" s="17"/>
      <c r="D129" s="17"/>
      <c r="E129" s="17"/>
    </row>
    <row r="130" spans="1:5" s="26" customFormat="1" x14ac:dyDescent="0.2">
      <c r="A130" s="39"/>
      <c r="B130" s="17"/>
      <c r="C130" s="17"/>
      <c r="D130" s="17"/>
      <c r="E130" s="17"/>
    </row>
    <row r="131" spans="1:5" s="26" customFormat="1" x14ac:dyDescent="0.2">
      <c r="A131" s="39"/>
      <c r="B131" s="17"/>
      <c r="C131" s="17"/>
      <c r="D131" s="17"/>
      <c r="E131" s="17"/>
    </row>
    <row r="132" spans="1:5" s="26" customFormat="1" x14ac:dyDescent="0.2">
      <c r="A132" s="39"/>
      <c r="B132" s="17"/>
      <c r="C132" s="17"/>
      <c r="D132" s="17"/>
      <c r="E132" s="17"/>
    </row>
    <row r="133" spans="1:5" s="26" customFormat="1" x14ac:dyDescent="0.2">
      <c r="A133" s="39"/>
      <c r="B133" s="17"/>
      <c r="C133" s="17"/>
      <c r="D133" s="17"/>
      <c r="E133" s="17"/>
    </row>
    <row r="134" spans="1:5" s="26" customFormat="1" x14ac:dyDescent="0.2">
      <c r="A134" s="39"/>
      <c r="B134" s="17"/>
      <c r="C134" s="17"/>
      <c r="D134" s="17"/>
      <c r="E134" s="17"/>
    </row>
    <row r="135" spans="1:5" s="26" customFormat="1" x14ac:dyDescent="0.2">
      <c r="A135" s="39"/>
      <c r="B135" s="17"/>
      <c r="C135" s="17"/>
      <c r="D135" s="17"/>
      <c r="E135" s="17"/>
    </row>
    <row r="136" spans="1:5" s="26" customFormat="1" x14ac:dyDescent="0.2">
      <c r="A136" s="39"/>
      <c r="B136" s="17"/>
      <c r="C136" s="17"/>
      <c r="D136" s="17"/>
      <c r="E136" s="17"/>
    </row>
    <row r="137" spans="1:5" s="26" customFormat="1" x14ac:dyDescent="0.2">
      <c r="A137" s="39"/>
      <c r="B137" s="17"/>
      <c r="C137" s="17"/>
      <c r="D137" s="17"/>
      <c r="E137" s="17"/>
    </row>
    <row r="138" spans="1:5" s="26" customFormat="1" x14ac:dyDescent="0.2">
      <c r="A138" s="39"/>
      <c r="B138" s="17"/>
      <c r="C138" s="17"/>
      <c r="D138" s="17"/>
      <c r="E138" s="17"/>
    </row>
    <row r="139" spans="1:5" s="26" customFormat="1" x14ac:dyDescent="0.2">
      <c r="A139" s="39"/>
      <c r="B139" s="17"/>
      <c r="C139" s="17"/>
      <c r="D139" s="17"/>
      <c r="E139" s="17"/>
    </row>
    <row r="140" spans="1:5" s="26" customFormat="1" x14ac:dyDescent="0.2">
      <c r="A140" s="39"/>
      <c r="B140" s="17"/>
      <c r="C140" s="17"/>
      <c r="D140" s="17"/>
      <c r="E140" s="17"/>
    </row>
    <row r="141" spans="1:5" s="26" customFormat="1" x14ac:dyDescent="0.2">
      <c r="A141" s="39"/>
      <c r="B141" s="17"/>
      <c r="C141" s="17"/>
      <c r="D141" s="17"/>
      <c r="E141" s="17"/>
    </row>
    <row r="142" spans="1:5" s="26" customFormat="1" x14ac:dyDescent="0.2">
      <c r="A142" s="39"/>
      <c r="B142" s="17"/>
      <c r="C142" s="17"/>
      <c r="D142" s="17"/>
      <c r="E142" s="17"/>
    </row>
    <row r="143" spans="1:5" s="26" customFormat="1" x14ac:dyDescent="0.2">
      <c r="A143" s="39"/>
      <c r="B143" s="17"/>
      <c r="C143" s="17"/>
      <c r="D143" s="17"/>
      <c r="E143" s="17"/>
    </row>
    <row r="144" spans="1:5" s="26" customFormat="1" x14ac:dyDescent="0.2">
      <c r="A144" s="39"/>
      <c r="B144" s="17"/>
      <c r="C144" s="17"/>
      <c r="D144" s="17"/>
      <c r="E144" s="17"/>
    </row>
    <row r="145" spans="1:5" s="26" customFormat="1" x14ac:dyDescent="0.2">
      <c r="A145" s="39"/>
      <c r="B145" s="17"/>
      <c r="C145" s="17"/>
      <c r="D145" s="17"/>
      <c r="E145" s="17"/>
    </row>
    <row r="146" spans="1:5" s="26" customFormat="1" x14ac:dyDescent="0.2">
      <c r="A146" s="39"/>
      <c r="B146" s="17"/>
      <c r="C146" s="17"/>
      <c r="D146" s="17"/>
      <c r="E146" s="17"/>
    </row>
    <row r="147" spans="1:5" s="26" customFormat="1" x14ac:dyDescent="0.2">
      <c r="A147" s="39"/>
      <c r="B147" s="17"/>
      <c r="C147" s="17"/>
      <c r="D147" s="17"/>
      <c r="E147" s="17"/>
    </row>
    <row r="148" spans="1:5" s="26" customFormat="1" x14ac:dyDescent="0.2">
      <c r="A148" s="39"/>
      <c r="B148" s="17"/>
      <c r="C148" s="17"/>
      <c r="D148" s="17"/>
      <c r="E148" s="17"/>
    </row>
    <row r="149" spans="1:5" s="26" customFormat="1" x14ac:dyDescent="0.2">
      <c r="A149" s="39"/>
      <c r="B149" s="17"/>
      <c r="C149" s="17"/>
      <c r="D149" s="17"/>
      <c r="E149" s="17"/>
    </row>
    <row r="150" spans="1:5" s="26" customFormat="1" x14ac:dyDescent="0.2">
      <c r="A150" s="39"/>
      <c r="B150" s="17"/>
      <c r="C150" s="17"/>
      <c r="D150" s="17"/>
      <c r="E150" s="17"/>
    </row>
    <row r="151" spans="1:5" s="26" customFormat="1" x14ac:dyDescent="0.2">
      <c r="A151" s="39"/>
      <c r="B151" s="17"/>
      <c r="C151" s="17"/>
      <c r="D151" s="17"/>
      <c r="E151" s="17"/>
    </row>
    <row r="152" spans="1:5" s="26" customFormat="1" x14ac:dyDescent="0.2">
      <c r="A152" s="39"/>
      <c r="B152" s="17"/>
      <c r="C152" s="17"/>
      <c r="D152" s="17"/>
      <c r="E152" s="17"/>
    </row>
    <row r="153" spans="1:5" s="26" customFormat="1" x14ac:dyDescent="0.2">
      <c r="A153" s="39"/>
      <c r="B153" s="17"/>
      <c r="C153" s="17"/>
      <c r="D153" s="17"/>
      <c r="E153" s="17"/>
    </row>
    <row r="154" spans="1:5" s="26" customFormat="1" x14ac:dyDescent="0.2">
      <c r="A154" s="39"/>
      <c r="B154" s="17"/>
      <c r="C154" s="17"/>
      <c r="D154" s="17"/>
      <c r="E154" s="17"/>
    </row>
    <row r="155" spans="1:5" s="26" customFormat="1" x14ac:dyDescent="0.2">
      <c r="A155" s="39"/>
      <c r="B155" s="17"/>
      <c r="C155" s="17"/>
      <c r="D155" s="17"/>
      <c r="E155" s="17"/>
    </row>
    <row r="156" spans="1:5" s="26" customFormat="1" x14ac:dyDescent="0.2">
      <c r="A156" s="39"/>
      <c r="B156" s="17"/>
      <c r="C156" s="17"/>
      <c r="D156" s="17"/>
      <c r="E156" s="17"/>
    </row>
    <row r="157" spans="1:5" s="26" customFormat="1" x14ac:dyDescent="0.2">
      <c r="A157" s="39"/>
      <c r="B157" s="17"/>
      <c r="C157" s="17"/>
      <c r="D157" s="17"/>
      <c r="E157" s="17"/>
    </row>
    <row r="158" spans="1:5" s="26" customFormat="1" x14ac:dyDescent="0.2">
      <c r="A158" s="39"/>
      <c r="B158" s="17"/>
      <c r="C158" s="17"/>
      <c r="D158" s="17"/>
      <c r="E158" s="17"/>
    </row>
    <row r="159" spans="1:5" s="26" customFormat="1" x14ac:dyDescent="0.2">
      <c r="A159" s="39"/>
      <c r="B159" s="17"/>
      <c r="C159" s="17"/>
      <c r="D159" s="17"/>
      <c r="E159" s="17"/>
    </row>
    <row r="160" spans="1:5" s="26" customFormat="1" x14ac:dyDescent="0.2">
      <c r="A160" s="39"/>
      <c r="B160" s="17"/>
      <c r="C160" s="17"/>
      <c r="D160" s="17"/>
      <c r="E160" s="17"/>
    </row>
    <row r="161" spans="1:5" s="26" customFormat="1" x14ac:dyDescent="0.2">
      <c r="A161" s="39"/>
      <c r="B161" s="17"/>
      <c r="C161" s="17"/>
      <c r="D161" s="17"/>
      <c r="E161" s="17"/>
    </row>
    <row r="162" spans="1:5" s="26" customFormat="1" x14ac:dyDescent="0.2">
      <c r="A162" s="39"/>
      <c r="B162" s="17"/>
      <c r="C162" s="17"/>
      <c r="D162" s="17"/>
      <c r="E162" s="17"/>
    </row>
    <row r="163" spans="1:5" s="26" customFormat="1" x14ac:dyDescent="0.2">
      <c r="A163" s="39"/>
      <c r="B163" s="17"/>
      <c r="C163" s="17"/>
      <c r="D163" s="17"/>
      <c r="E163" s="17"/>
    </row>
    <row r="164" spans="1:5" s="26" customFormat="1" x14ac:dyDescent="0.2">
      <c r="A164" s="39"/>
      <c r="B164" s="17"/>
      <c r="C164" s="17"/>
      <c r="D164" s="17"/>
      <c r="E164" s="17"/>
    </row>
    <row r="165" spans="1:5" s="26" customFormat="1" x14ac:dyDescent="0.2">
      <c r="A165" s="39"/>
      <c r="B165" s="17"/>
      <c r="C165" s="17"/>
      <c r="D165" s="17"/>
      <c r="E165" s="17"/>
    </row>
    <row r="166" spans="1:5" s="26" customFormat="1" x14ac:dyDescent="0.2">
      <c r="A166" s="39"/>
      <c r="B166" s="17"/>
      <c r="C166" s="17"/>
      <c r="D166" s="17"/>
      <c r="E166" s="17"/>
    </row>
    <row r="167" spans="1:5" s="26" customFormat="1" x14ac:dyDescent="0.2">
      <c r="A167" s="39"/>
      <c r="B167" s="17"/>
      <c r="C167" s="17"/>
      <c r="D167" s="17"/>
      <c r="E167" s="17"/>
    </row>
    <row r="168" spans="1:5" s="26" customFormat="1" x14ac:dyDescent="0.2">
      <c r="A168" s="39"/>
      <c r="B168" s="17"/>
      <c r="C168" s="17"/>
      <c r="D168" s="17"/>
      <c r="E168" s="17"/>
    </row>
    <row r="169" spans="1:5" s="26" customFormat="1" x14ac:dyDescent="0.2">
      <c r="A169" s="39"/>
      <c r="B169" s="17"/>
      <c r="C169" s="17"/>
      <c r="D169" s="17"/>
      <c r="E169" s="17"/>
    </row>
    <row r="170" spans="1:5" s="26" customFormat="1" x14ac:dyDescent="0.2">
      <c r="A170" s="39"/>
      <c r="B170" s="17"/>
      <c r="C170" s="17"/>
      <c r="D170" s="17"/>
      <c r="E170" s="17"/>
    </row>
    <row r="171" spans="1:5" s="26" customFormat="1" x14ac:dyDescent="0.2">
      <c r="A171" s="39"/>
      <c r="B171" s="17"/>
      <c r="C171" s="17"/>
      <c r="D171" s="17"/>
      <c r="E171" s="17"/>
    </row>
    <row r="172" spans="1:5" s="26" customFormat="1" x14ac:dyDescent="0.2">
      <c r="A172" s="39"/>
      <c r="B172" s="17"/>
      <c r="C172" s="17"/>
      <c r="D172" s="17"/>
      <c r="E172" s="17"/>
    </row>
    <row r="173" spans="1:5" s="26" customFormat="1" x14ac:dyDescent="0.2">
      <c r="A173" s="39"/>
      <c r="B173" s="17"/>
      <c r="C173" s="17"/>
      <c r="D173" s="17"/>
      <c r="E173" s="17"/>
    </row>
    <row r="174" spans="1:5" s="26" customFormat="1" x14ac:dyDescent="0.2">
      <c r="A174" s="39"/>
      <c r="B174" s="17"/>
      <c r="C174" s="17"/>
      <c r="D174" s="17"/>
      <c r="E174" s="17"/>
    </row>
    <row r="175" spans="1:5" s="26" customFormat="1" x14ac:dyDescent="0.2">
      <c r="A175" s="39"/>
      <c r="B175" s="17"/>
      <c r="C175" s="17"/>
      <c r="D175" s="17"/>
      <c r="E175" s="17"/>
    </row>
    <row r="176" spans="1:5" s="26" customFormat="1" x14ac:dyDescent="0.2">
      <c r="A176" s="39"/>
      <c r="B176" s="17"/>
      <c r="C176" s="17"/>
      <c r="D176" s="17"/>
      <c r="E176" s="17"/>
    </row>
    <row r="177" spans="1:5" s="26" customFormat="1" x14ac:dyDescent="0.2">
      <c r="A177" s="39"/>
      <c r="B177" s="17"/>
      <c r="C177" s="17"/>
      <c r="D177" s="17"/>
      <c r="E177" s="17"/>
    </row>
    <row r="178" spans="1:5" s="26" customFormat="1" x14ac:dyDescent="0.2">
      <c r="A178" s="39"/>
      <c r="B178" s="17"/>
      <c r="C178" s="17"/>
      <c r="D178" s="17"/>
      <c r="E178" s="17"/>
    </row>
    <row r="179" spans="1:5" s="26" customFormat="1" x14ac:dyDescent="0.2">
      <c r="A179" s="39"/>
      <c r="B179" s="17"/>
      <c r="C179" s="17"/>
      <c r="D179" s="17"/>
      <c r="E179" s="17"/>
    </row>
    <row r="180" spans="1:5" s="26" customFormat="1" x14ac:dyDescent="0.2">
      <c r="A180" s="39"/>
      <c r="B180" s="17"/>
      <c r="C180" s="17"/>
      <c r="D180" s="17"/>
      <c r="E180" s="17"/>
    </row>
    <row r="181" spans="1:5" s="26" customFormat="1" x14ac:dyDescent="0.2">
      <c r="A181" s="39"/>
      <c r="B181" s="17"/>
      <c r="C181" s="17"/>
      <c r="D181" s="17"/>
      <c r="E181" s="17"/>
    </row>
    <row r="182" spans="1:5" s="26" customFormat="1" x14ac:dyDescent="0.2">
      <c r="A182" s="39"/>
      <c r="B182" s="17"/>
      <c r="C182" s="17"/>
      <c r="D182" s="17"/>
      <c r="E182" s="17"/>
    </row>
    <row r="183" spans="1:5" s="26" customFormat="1" x14ac:dyDescent="0.2">
      <c r="A183" s="39"/>
      <c r="B183" s="17"/>
      <c r="C183" s="17"/>
      <c r="D183" s="17"/>
      <c r="E183" s="17"/>
    </row>
    <row r="184" spans="1:5" s="26" customFormat="1" x14ac:dyDescent="0.2">
      <c r="A184" s="39"/>
      <c r="B184" s="17"/>
      <c r="C184" s="17"/>
      <c r="D184" s="17"/>
      <c r="E184" s="17"/>
    </row>
    <row r="185" spans="1:5" s="26" customFormat="1" x14ac:dyDescent="0.2">
      <c r="A185" s="39"/>
      <c r="B185" s="17"/>
      <c r="C185" s="17"/>
      <c r="D185" s="17"/>
      <c r="E185" s="17"/>
    </row>
    <row r="186" spans="1:5" s="26" customFormat="1" x14ac:dyDescent="0.2">
      <c r="A186" s="39"/>
      <c r="B186" s="17"/>
      <c r="C186" s="17"/>
      <c r="D186" s="17"/>
      <c r="E186" s="17"/>
    </row>
    <row r="187" spans="1:5" s="26" customFormat="1" x14ac:dyDescent="0.2">
      <c r="A187" s="39"/>
      <c r="B187" s="17"/>
      <c r="C187" s="17"/>
      <c r="D187" s="17"/>
      <c r="E187" s="17"/>
    </row>
    <row r="188" spans="1:5" s="26" customFormat="1" x14ac:dyDescent="0.2">
      <c r="A188" s="39"/>
      <c r="B188" s="17"/>
      <c r="C188" s="17"/>
      <c r="D188" s="17"/>
      <c r="E188" s="17"/>
    </row>
    <row r="189" spans="1:5" s="26" customFormat="1" x14ac:dyDescent="0.2">
      <c r="A189" s="39"/>
      <c r="B189" s="17"/>
      <c r="C189" s="17"/>
      <c r="D189" s="17"/>
      <c r="E189" s="17"/>
    </row>
    <row r="190" spans="1:5" s="26" customFormat="1" x14ac:dyDescent="0.2">
      <c r="A190" s="39"/>
      <c r="B190" s="17"/>
      <c r="C190" s="17"/>
      <c r="D190" s="17"/>
      <c r="E190" s="17"/>
    </row>
    <row r="191" spans="1:5" s="26" customFormat="1" x14ac:dyDescent="0.2">
      <c r="A191" s="39"/>
      <c r="B191" s="17"/>
      <c r="C191" s="17"/>
      <c r="D191" s="17"/>
      <c r="E191" s="17"/>
    </row>
    <row r="192" spans="1:5" s="26" customFormat="1" x14ac:dyDescent="0.2">
      <c r="A192" s="39"/>
      <c r="B192" s="17"/>
      <c r="C192" s="17"/>
      <c r="D192" s="17"/>
      <c r="E192" s="17"/>
    </row>
    <row r="193" spans="1:5" s="26" customFormat="1" x14ac:dyDescent="0.2">
      <c r="A193" s="39"/>
      <c r="B193" s="17"/>
      <c r="C193" s="17"/>
      <c r="D193" s="17"/>
      <c r="E193" s="17"/>
    </row>
    <row r="194" spans="1:5" s="26" customFormat="1" x14ac:dyDescent="0.2">
      <c r="A194" s="39"/>
      <c r="B194" s="17"/>
      <c r="C194" s="17"/>
      <c r="D194" s="17"/>
      <c r="E194" s="17"/>
    </row>
    <row r="195" spans="1:5" s="26" customFormat="1" x14ac:dyDescent="0.2">
      <c r="A195" s="39"/>
      <c r="B195" s="17"/>
      <c r="C195" s="17"/>
      <c r="D195" s="17"/>
      <c r="E195" s="17"/>
    </row>
    <row r="196" spans="1:5" s="26" customFormat="1" x14ac:dyDescent="0.2">
      <c r="A196" s="39"/>
      <c r="B196" s="17"/>
      <c r="C196" s="17"/>
      <c r="D196" s="17"/>
      <c r="E196" s="17"/>
    </row>
    <row r="197" spans="1:5" s="26" customFormat="1" x14ac:dyDescent="0.2">
      <c r="A197" s="39"/>
      <c r="B197" s="17"/>
      <c r="C197" s="17"/>
      <c r="D197" s="17"/>
      <c r="E197" s="17"/>
    </row>
    <row r="198" spans="1:5" s="26" customFormat="1" x14ac:dyDescent="0.2">
      <c r="A198" s="39"/>
      <c r="B198" s="17"/>
      <c r="C198" s="17"/>
      <c r="D198" s="17"/>
      <c r="E198" s="17"/>
    </row>
    <row r="199" spans="1:5" s="26" customFormat="1" x14ac:dyDescent="0.2">
      <c r="A199" s="39"/>
      <c r="B199" s="17"/>
      <c r="C199" s="17"/>
      <c r="D199" s="17"/>
      <c r="E199" s="17"/>
    </row>
    <row r="200" spans="1:5" s="26" customFormat="1" x14ac:dyDescent="0.2">
      <c r="A200" s="39"/>
      <c r="B200" s="17"/>
      <c r="C200" s="17"/>
      <c r="D200" s="17"/>
      <c r="E200" s="17"/>
    </row>
    <row r="201" spans="1:5" s="26" customFormat="1" x14ac:dyDescent="0.2">
      <c r="A201" s="39"/>
      <c r="B201" s="17"/>
      <c r="C201" s="17"/>
      <c r="D201" s="17"/>
      <c r="E201" s="17"/>
    </row>
    <row r="202" spans="1:5" s="26" customFormat="1" x14ac:dyDescent="0.2">
      <c r="A202" s="39"/>
      <c r="B202" s="17"/>
      <c r="C202" s="17"/>
      <c r="D202" s="17"/>
      <c r="E202" s="17"/>
    </row>
    <row r="203" spans="1:5" s="26" customFormat="1" x14ac:dyDescent="0.2">
      <c r="A203" s="39"/>
      <c r="B203" s="17"/>
      <c r="C203" s="17"/>
      <c r="D203" s="17"/>
      <c r="E203" s="17"/>
    </row>
    <row r="204" spans="1:5" s="26" customFormat="1" x14ac:dyDescent="0.2">
      <c r="A204" s="39"/>
      <c r="B204" s="17"/>
      <c r="C204" s="17"/>
      <c r="D204" s="17"/>
      <c r="E204" s="17"/>
    </row>
    <row r="205" spans="1:5" s="26" customFormat="1" x14ac:dyDescent="0.2">
      <c r="A205" s="39"/>
      <c r="B205" s="17"/>
      <c r="C205" s="17"/>
      <c r="D205" s="17"/>
      <c r="E205" s="17"/>
    </row>
    <row r="206" spans="1:5" s="26" customFormat="1" x14ac:dyDescent="0.2">
      <c r="A206" s="39"/>
      <c r="B206" s="17"/>
      <c r="C206" s="17"/>
      <c r="D206" s="17"/>
      <c r="E206" s="17"/>
    </row>
    <row r="207" spans="1:5" s="26" customFormat="1" x14ac:dyDescent="0.2">
      <c r="A207" s="39"/>
      <c r="B207" s="17"/>
      <c r="C207" s="17"/>
      <c r="D207" s="17"/>
      <c r="E207" s="17"/>
    </row>
    <row r="208" spans="1:5" s="26" customFormat="1" x14ac:dyDescent="0.2">
      <c r="A208" s="39"/>
      <c r="B208" s="17"/>
      <c r="C208" s="17"/>
      <c r="D208" s="17"/>
      <c r="E208" s="17"/>
    </row>
    <row r="209" spans="1:5" s="26" customFormat="1" x14ac:dyDescent="0.2">
      <c r="A209" s="39"/>
      <c r="B209" s="17"/>
      <c r="C209" s="17"/>
      <c r="D209" s="17"/>
      <c r="E209" s="17"/>
    </row>
    <row r="210" spans="1:5" s="26" customFormat="1" x14ac:dyDescent="0.2">
      <c r="A210" s="39"/>
      <c r="B210" s="17"/>
      <c r="C210" s="17"/>
      <c r="D210" s="17"/>
      <c r="E210" s="17"/>
    </row>
    <row r="211" spans="1:5" s="26" customFormat="1" x14ac:dyDescent="0.2">
      <c r="A211" s="39"/>
      <c r="B211" s="17"/>
      <c r="C211" s="17"/>
      <c r="D211" s="17"/>
      <c r="E211" s="17"/>
    </row>
    <row r="212" spans="1:5" s="26" customFormat="1" x14ac:dyDescent="0.2">
      <c r="A212" s="39"/>
      <c r="B212" s="17"/>
      <c r="C212" s="17"/>
      <c r="D212" s="17"/>
      <c r="E212" s="17"/>
    </row>
    <row r="213" spans="1:5" s="26" customFormat="1" x14ac:dyDescent="0.2">
      <c r="A213" s="39"/>
      <c r="B213" s="17"/>
      <c r="C213" s="17"/>
      <c r="D213" s="17"/>
      <c r="E213" s="17"/>
    </row>
    <row r="214" spans="1:5" s="26" customFormat="1" x14ac:dyDescent="0.2">
      <c r="A214" s="39"/>
      <c r="B214" s="17"/>
      <c r="C214" s="17"/>
      <c r="D214" s="17"/>
      <c r="E214" s="17"/>
    </row>
    <row r="215" spans="1:5" s="26" customFormat="1" x14ac:dyDescent="0.2">
      <c r="A215" s="39"/>
      <c r="B215" s="17"/>
      <c r="C215" s="17"/>
      <c r="D215" s="17"/>
      <c r="E215" s="17"/>
    </row>
    <row r="216" spans="1:5" s="26" customFormat="1" x14ac:dyDescent="0.2">
      <c r="A216" s="39"/>
      <c r="B216" s="17"/>
      <c r="C216" s="17"/>
      <c r="D216" s="17"/>
      <c r="E216" s="17"/>
    </row>
    <row r="217" spans="1:5" s="26" customFormat="1" x14ac:dyDescent="0.2">
      <c r="A217" s="39"/>
      <c r="B217" s="17"/>
      <c r="C217" s="17"/>
      <c r="D217" s="17"/>
      <c r="E217" s="17"/>
    </row>
    <row r="218" spans="1:5" s="26" customFormat="1" x14ac:dyDescent="0.2">
      <c r="A218" s="39"/>
      <c r="B218" s="17"/>
      <c r="C218" s="17"/>
      <c r="D218" s="17"/>
      <c r="E218" s="17"/>
    </row>
    <row r="219" spans="1:5" s="26" customFormat="1" x14ac:dyDescent="0.2">
      <c r="A219" s="39"/>
      <c r="B219" s="17"/>
      <c r="C219" s="17"/>
      <c r="D219" s="17"/>
      <c r="E219" s="17"/>
    </row>
    <row r="220" spans="1:5" s="26" customFormat="1" x14ac:dyDescent="0.2">
      <c r="A220" s="39"/>
      <c r="B220" s="17"/>
      <c r="C220" s="17"/>
      <c r="D220" s="17"/>
      <c r="E220" s="17"/>
    </row>
    <row r="221" spans="1:5" s="26" customFormat="1" x14ac:dyDescent="0.2">
      <c r="A221" s="39"/>
      <c r="B221" s="17"/>
      <c r="C221" s="17"/>
      <c r="D221" s="17"/>
      <c r="E221" s="17"/>
    </row>
    <row r="222" spans="1:5" s="26" customFormat="1" x14ac:dyDescent="0.2">
      <c r="A222" s="39"/>
      <c r="B222" s="17"/>
      <c r="C222" s="17"/>
      <c r="D222" s="17"/>
      <c r="E222" s="17"/>
    </row>
    <row r="223" spans="1:5" s="26" customFormat="1" x14ac:dyDescent="0.2">
      <c r="A223" s="39"/>
      <c r="B223" s="17"/>
      <c r="C223" s="17"/>
      <c r="D223" s="17"/>
      <c r="E223" s="17"/>
    </row>
    <row r="224" spans="1:5" s="26" customFormat="1" x14ac:dyDescent="0.2">
      <c r="A224" s="39"/>
      <c r="B224" s="17"/>
      <c r="C224" s="17"/>
      <c r="D224" s="17"/>
      <c r="E224" s="17"/>
    </row>
    <row r="225" spans="1:5" s="26" customFormat="1" x14ac:dyDescent="0.2">
      <c r="A225" s="39"/>
      <c r="B225" s="17"/>
      <c r="C225" s="17"/>
      <c r="D225" s="17"/>
      <c r="E225" s="17"/>
    </row>
    <row r="226" spans="1:5" s="26" customFormat="1" x14ac:dyDescent="0.2">
      <c r="A226" s="39"/>
      <c r="B226" s="17"/>
      <c r="C226" s="17"/>
      <c r="D226" s="17"/>
      <c r="E226" s="17"/>
    </row>
    <row r="227" spans="1:5" s="26" customFormat="1" x14ac:dyDescent="0.2">
      <c r="A227" s="39"/>
      <c r="B227" s="17"/>
      <c r="C227" s="17"/>
      <c r="D227" s="17"/>
      <c r="E227" s="17"/>
    </row>
    <row r="228" spans="1:5" s="26" customFormat="1" x14ac:dyDescent="0.2">
      <c r="A228" s="39"/>
      <c r="B228" s="17"/>
      <c r="C228" s="17"/>
      <c r="D228" s="17"/>
      <c r="E228" s="17"/>
    </row>
    <row r="229" spans="1:5" s="26" customFormat="1" x14ac:dyDescent="0.2">
      <c r="A229" s="39"/>
      <c r="B229" s="17"/>
      <c r="C229" s="17"/>
      <c r="D229" s="17"/>
      <c r="E229" s="17"/>
    </row>
    <row r="230" spans="1:5" s="26" customFormat="1" x14ac:dyDescent="0.2">
      <c r="A230" s="39"/>
      <c r="B230" s="17"/>
      <c r="C230" s="17"/>
      <c r="D230" s="17"/>
      <c r="E230" s="17"/>
    </row>
    <row r="231" spans="1:5" s="26" customFormat="1" x14ac:dyDescent="0.2">
      <c r="A231" s="39"/>
      <c r="B231" s="17"/>
      <c r="C231" s="17"/>
      <c r="D231" s="17"/>
      <c r="E231" s="17"/>
    </row>
    <row r="232" spans="1:5" s="26" customFormat="1" x14ac:dyDescent="0.2">
      <c r="A232" s="39"/>
      <c r="B232" s="17"/>
      <c r="C232" s="17"/>
      <c r="D232" s="17"/>
      <c r="E232" s="17"/>
    </row>
    <row r="233" spans="1:5" s="26" customFormat="1" x14ac:dyDescent="0.2">
      <c r="A233" s="39"/>
      <c r="B233" s="17"/>
      <c r="C233" s="17"/>
      <c r="D233" s="17"/>
      <c r="E233" s="17"/>
    </row>
    <row r="234" spans="1:5" s="26" customFormat="1" x14ac:dyDescent="0.2">
      <c r="A234" s="39"/>
      <c r="B234" s="17"/>
      <c r="C234" s="17"/>
      <c r="D234" s="17"/>
      <c r="E234" s="17"/>
    </row>
    <row r="235" spans="1:5" s="26" customFormat="1" x14ac:dyDescent="0.2">
      <c r="A235" s="39"/>
      <c r="B235" s="17"/>
      <c r="C235" s="17"/>
      <c r="D235" s="17"/>
      <c r="E235" s="17"/>
    </row>
    <row r="236" spans="1:5" s="26" customFormat="1" x14ac:dyDescent="0.2">
      <c r="A236" s="39"/>
      <c r="B236" s="17"/>
      <c r="C236" s="17"/>
      <c r="D236" s="17"/>
      <c r="E236" s="17"/>
    </row>
    <row r="237" spans="1:5" s="26" customFormat="1" x14ac:dyDescent="0.2">
      <c r="A237" s="39"/>
      <c r="B237" s="17"/>
      <c r="C237" s="17"/>
      <c r="D237" s="17"/>
      <c r="E237" s="17"/>
    </row>
    <row r="238" spans="1:5" s="26" customFormat="1" x14ac:dyDescent="0.2">
      <c r="A238" s="39"/>
      <c r="B238" s="17"/>
      <c r="C238" s="17"/>
      <c r="D238" s="17"/>
      <c r="E238" s="17"/>
    </row>
    <row r="239" spans="1:5" s="26" customFormat="1" x14ac:dyDescent="0.2">
      <c r="A239" s="39"/>
      <c r="B239" s="17"/>
      <c r="C239" s="17"/>
      <c r="D239" s="17"/>
      <c r="E239" s="17"/>
    </row>
    <row r="240" spans="1:5" s="26" customFormat="1" x14ac:dyDescent="0.2">
      <c r="A240" s="39"/>
      <c r="B240" s="17"/>
      <c r="C240" s="17"/>
      <c r="D240" s="17"/>
      <c r="E240" s="17"/>
    </row>
    <row r="241" spans="1:5" s="26" customFormat="1" x14ac:dyDescent="0.2">
      <c r="A241" s="39"/>
      <c r="B241" s="17"/>
      <c r="C241" s="17"/>
      <c r="D241" s="17"/>
      <c r="E241" s="17"/>
    </row>
    <row r="242" spans="1:5" s="26" customFormat="1" x14ac:dyDescent="0.2">
      <c r="A242" s="39"/>
      <c r="B242" s="17"/>
      <c r="C242" s="17"/>
      <c r="D242" s="17"/>
      <c r="E242" s="17"/>
    </row>
    <row r="243" spans="1:5" s="26" customFormat="1" x14ac:dyDescent="0.2">
      <c r="A243" s="39"/>
      <c r="B243" s="17"/>
      <c r="C243" s="17"/>
      <c r="D243" s="17"/>
      <c r="E243" s="17"/>
    </row>
    <row r="244" spans="1:5" s="26" customFormat="1" x14ac:dyDescent="0.2">
      <c r="A244" s="39"/>
      <c r="B244" s="17"/>
      <c r="C244" s="17"/>
      <c r="D244" s="17"/>
      <c r="E244" s="17"/>
    </row>
    <row r="245" spans="1:5" s="26" customFormat="1" x14ac:dyDescent="0.2">
      <c r="A245" s="39"/>
      <c r="B245" s="17"/>
      <c r="C245" s="17"/>
      <c r="D245" s="17"/>
      <c r="E245" s="17"/>
    </row>
    <row r="246" spans="1:5" s="26" customFormat="1" x14ac:dyDescent="0.2">
      <c r="A246" s="39"/>
      <c r="B246" s="17"/>
      <c r="C246" s="17"/>
      <c r="D246" s="17"/>
      <c r="E246" s="17"/>
    </row>
    <row r="247" spans="1:5" s="26" customFormat="1" x14ac:dyDescent="0.2">
      <c r="A247" s="39"/>
      <c r="B247" s="17"/>
      <c r="C247" s="17"/>
      <c r="D247" s="17"/>
      <c r="E247" s="17"/>
    </row>
    <row r="248" spans="1:5" s="26" customFormat="1" x14ac:dyDescent="0.2">
      <c r="A248" s="39"/>
      <c r="B248" s="17"/>
      <c r="C248" s="17"/>
      <c r="D248" s="17"/>
      <c r="E248" s="17"/>
    </row>
    <row r="249" spans="1:5" s="26" customFormat="1" x14ac:dyDescent="0.2">
      <c r="A249" s="39"/>
      <c r="B249" s="17"/>
      <c r="C249" s="17"/>
      <c r="D249" s="17"/>
      <c r="E249" s="17"/>
    </row>
    <row r="250" spans="1:5" s="26" customFormat="1" x14ac:dyDescent="0.2">
      <c r="A250" s="39"/>
      <c r="B250" s="17"/>
      <c r="C250" s="17"/>
      <c r="D250" s="17"/>
      <c r="E250" s="17"/>
    </row>
    <row r="251" spans="1:5" s="26" customFormat="1" x14ac:dyDescent="0.2">
      <c r="A251" s="39"/>
      <c r="B251" s="17"/>
      <c r="C251" s="17"/>
      <c r="D251" s="17"/>
      <c r="E251" s="17"/>
    </row>
    <row r="252" spans="1:5" s="26" customFormat="1" x14ac:dyDescent="0.2">
      <c r="A252" s="39"/>
      <c r="B252" s="17"/>
      <c r="C252" s="17"/>
      <c r="D252" s="17"/>
      <c r="E252" s="17"/>
    </row>
    <row r="253" spans="1:5" s="26" customFormat="1" x14ac:dyDescent="0.2">
      <c r="A253" s="39"/>
      <c r="B253" s="17"/>
      <c r="C253" s="17"/>
      <c r="D253" s="17"/>
      <c r="E253" s="17"/>
    </row>
    <row r="254" spans="1:5" s="26" customFormat="1" x14ac:dyDescent="0.2">
      <c r="A254" s="39"/>
      <c r="B254" s="17"/>
      <c r="C254" s="17"/>
      <c r="D254" s="17"/>
      <c r="E254" s="17"/>
    </row>
    <row r="255" spans="1:5" s="26" customFormat="1" x14ac:dyDescent="0.2">
      <c r="A255" s="39"/>
      <c r="B255" s="17"/>
      <c r="C255" s="17"/>
      <c r="D255" s="17"/>
      <c r="E255" s="17"/>
    </row>
    <row r="256" spans="1:5" s="26" customFormat="1" x14ac:dyDescent="0.2">
      <c r="A256" s="39"/>
      <c r="B256" s="17"/>
      <c r="C256" s="17"/>
      <c r="D256" s="17"/>
      <c r="E256" s="17"/>
    </row>
    <row r="257" spans="1:5" s="26" customFormat="1" x14ac:dyDescent="0.2">
      <c r="A257" s="39"/>
      <c r="B257" s="17"/>
      <c r="C257" s="17"/>
      <c r="D257" s="17"/>
      <c r="E257" s="17"/>
    </row>
    <row r="258" spans="1:5" s="26" customFormat="1" x14ac:dyDescent="0.2">
      <c r="A258" s="39"/>
      <c r="B258" s="17"/>
      <c r="C258" s="17"/>
      <c r="D258" s="17"/>
      <c r="E258" s="17"/>
    </row>
    <row r="259" spans="1:5" s="26" customFormat="1" x14ac:dyDescent="0.2">
      <c r="A259" s="39"/>
      <c r="B259" s="17"/>
      <c r="C259" s="17"/>
      <c r="D259" s="17"/>
      <c r="E259" s="17"/>
    </row>
    <row r="260" spans="1:5" s="26" customFormat="1" x14ac:dyDescent="0.2">
      <c r="A260" s="39"/>
      <c r="B260" s="17"/>
      <c r="C260" s="17"/>
      <c r="D260" s="17"/>
      <c r="E260" s="17"/>
    </row>
    <row r="261" spans="1:5" s="26" customFormat="1" x14ac:dyDescent="0.2">
      <c r="A261" s="39"/>
      <c r="B261" s="17"/>
      <c r="C261" s="17"/>
      <c r="D261" s="17"/>
      <c r="E261" s="17"/>
    </row>
    <row r="262" spans="1:5" s="26" customFormat="1" x14ac:dyDescent="0.2">
      <c r="A262" s="39"/>
      <c r="B262" s="17"/>
      <c r="C262" s="17"/>
      <c r="D262" s="17"/>
      <c r="E262" s="17"/>
    </row>
    <row r="263" spans="1:5" s="26" customFormat="1" x14ac:dyDescent="0.2">
      <c r="A263" s="39"/>
      <c r="B263" s="17"/>
      <c r="C263" s="17"/>
      <c r="D263" s="17"/>
      <c r="E263" s="17"/>
    </row>
    <row r="264" spans="1:5" s="26" customFormat="1" x14ac:dyDescent="0.2">
      <c r="A264" s="39"/>
      <c r="B264" s="17"/>
      <c r="C264" s="17"/>
      <c r="D264" s="17"/>
      <c r="E264" s="17"/>
    </row>
    <row r="265" spans="1:5" s="26" customFormat="1" x14ac:dyDescent="0.2">
      <c r="A265" s="39"/>
      <c r="B265" s="17"/>
      <c r="C265" s="17"/>
      <c r="D265" s="17"/>
      <c r="E265" s="17"/>
    </row>
    <row r="266" spans="1:5" s="26" customFormat="1" x14ac:dyDescent="0.2">
      <c r="A266" s="39"/>
      <c r="B266" s="17"/>
      <c r="C266" s="17"/>
      <c r="D266" s="17"/>
      <c r="E266" s="17"/>
    </row>
    <row r="267" spans="1:5" s="26" customFormat="1" x14ac:dyDescent="0.2">
      <c r="A267" s="39"/>
      <c r="B267" s="17"/>
      <c r="C267" s="17"/>
      <c r="D267" s="17"/>
      <c r="E267" s="17"/>
    </row>
    <row r="268" spans="1:5" s="26" customFormat="1" x14ac:dyDescent="0.2">
      <c r="A268" s="39"/>
      <c r="B268" s="17"/>
      <c r="C268" s="17"/>
      <c r="D268" s="17"/>
      <c r="E268" s="17"/>
    </row>
    <row r="269" spans="1:5" s="26" customFormat="1" x14ac:dyDescent="0.2">
      <c r="A269" s="39"/>
      <c r="B269" s="17"/>
      <c r="C269" s="17"/>
      <c r="D269" s="17"/>
      <c r="E269" s="17"/>
    </row>
    <row r="270" spans="1:5" s="26" customFormat="1" x14ac:dyDescent="0.2">
      <c r="A270" s="39"/>
      <c r="B270" s="17"/>
      <c r="C270" s="17"/>
      <c r="D270" s="17"/>
      <c r="E270" s="17"/>
    </row>
    <row r="271" spans="1:5" s="26" customFormat="1" x14ac:dyDescent="0.2">
      <c r="A271" s="39"/>
      <c r="B271" s="17"/>
      <c r="C271" s="17"/>
      <c r="D271" s="17"/>
      <c r="E271" s="17"/>
    </row>
    <row r="272" spans="1:5" s="26" customFormat="1" x14ac:dyDescent="0.2">
      <c r="A272" s="39"/>
      <c r="B272" s="17"/>
      <c r="C272" s="17"/>
      <c r="D272" s="17"/>
      <c r="E272" s="17"/>
    </row>
    <row r="273" spans="1:5" s="26" customFormat="1" x14ac:dyDescent="0.2">
      <c r="A273" s="39"/>
      <c r="B273" s="17"/>
      <c r="C273" s="17"/>
      <c r="D273" s="17"/>
      <c r="E273" s="17"/>
    </row>
    <row r="274" spans="1:5" s="26" customFormat="1" x14ac:dyDescent="0.2">
      <c r="A274" s="39"/>
      <c r="B274" s="17"/>
      <c r="C274" s="17"/>
      <c r="D274" s="17"/>
      <c r="E274" s="17"/>
    </row>
    <row r="275" spans="1:5" s="26" customFormat="1" x14ac:dyDescent="0.2">
      <c r="A275" s="39"/>
      <c r="B275" s="17"/>
      <c r="C275" s="17"/>
      <c r="D275" s="17"/>
      <c r="E275" s="17"/>
    </row>
    <row r="276" spans="1:5" s="26" customFormat="1" x14ac:dyDescent="0.2">
      <c r="A276" s="39"/>
      <c r="B276" s="17"/>
      <c r="C276" s="17"/>
      <c r="D276" s="17"/>
      <c r="E276" s="17"/>
    </row>
    <row r="277" spans="1:5" s="26" customFormat="1" x14ac:dyDescent="0.2">
      <c r="A277" s="39"/>
      <c r="B277" s="17"/>
      <c r="C277" s="17"/>
      <c r="D277" s="17"/>
      <c r="E277" s="17"/>
    </row>
    <row r="278" spans="1:5" s="26" customFormat="1" x14ac:dyDescent="0.2">
      <c r="A278" s="39"/>
      <c r="B278" s="17"/>
      <c r="C278" s="17"/>
      <c r="D278" s="17"/>
      <c r="E278" s="17"/>
    </row>
    <row r="279" spans="1:5" s="26" customFormat="1" x14ac:dyDescent="0.2">
      <c r="A279" s="39"/>
      <c r="B279" s="17"/>
      <c r="C279" s="17"/>
      <c r="D279" s="17"/>
      <c r="E279" s="17"/>
    </row>
    <row r="280" spans="1:5" s="26" customFormat="1" x14ac:dyDescent="0.2">
      <c r="A280" s="39"/>
      <c r="B280" s="17"/>
      <c r="C280" s="17"/>
      <c r="D280" s="17"/>
      <c r="E280" s="17"/>
    </row>
    <row r="281" spans="1:5" s="26" customFormat="1" x14ac:dyDescent="0.2">
      <c r="A281" s="39"/>
      <c r="B281" s="17"/>
      <c r="C281" s="17"/>
      <c r="D281" s="17"/>
      <c r="E281" s="17"/>
    </row>
    <row r="282" spans="1:5" s="26" customFormat="1" x14ac:dyDescent="0.2">
      <c r="A282" s="39"/>
      <c r="B282" s="17"/>
      <c r="C282" s="17"/>
      <c r="D282" s="17"/>
      <c r="E282" s="17"/>
    </row>
    <row r="283" spans="1:5" s="26" customFormat="1" x14ac:dyDescent="0.2">
      <c r="A283" s="39"/>
      <c r="B283" s="17"/>
      <c r="C283" s="17"/>
      <c r="D283" s="17"/>
      <c r="E283" s="17"/>
    </row>
    <row r="284" spans="1:5" s="26" customFormat="1" x14ac:dyDescent="0.2">
      <c r="A284" s="39"/>
      <c r="B284" s="17"/>
      <c r="C284" s="17"/>
      <c r="D284" s="17"/>
      <c r="E284" s="17"/>
    </row>
    <row r="285" spans="1:5" s="26" customFormat="1" x14ac:dyDescent="0.2">
      <c r="A285" s="39"/>
      <c r="B285" s="17"/>
      <c r="C285" s="17"/>
      <c r="D285" s="17"/>
      <c r="E285" s="17"/>
    </row>
    <row r="286" spans="1:5" s="26" customFormat="1" x14ac:dyDescent="0.2">
      <c r="A286" s="39"/>
      <c r="B286" s="17"/>
      <c r="C286" s="17"/>
      <c r="D286" s="17"/>
      <c r="E286" s="17"/>
    </row>
    <row r="287" spans="1:5" s="26" customFormat="1" x14ac:dyDescent="0.2">
      <c r="A287" s="39"/>
      <c r="B287" s="17"/>
      <c r="C287" s="17"/>
      <c r="D287" s="17"/>
      <c r="E287" s="17"/>
    </row>
    <row r="288" spans="1:5" s="26" customFormat="1" x14ac:dyDescent="0.2">
      <c r="A288" s="39"/>
      <c r="B288" s="17"/>
      <c r="C288" s="17"/>
      <c r="D288" s="17"/>
      <c r="E288" s="17"/>
    </row>
    <row r="289" spans="1:5" s="26" customFormat="1" x14ac:dyDescent="0.2">
      <c r="A289" s="39"/>
      <c r="B289" s="17"/>
      <c r="C289" s="17"/>
      <c r="D289" s="17"/>
      <c r="E289" s="17"/>
    </row>
    <row r="290" spans="1:5" s="26" customFormat="1" x14ac:dyDescent="0.2">
      <c r="A290" s="39"/>
      <c r="B290" s="17"/>
      <c r="C290" s="17"/>
      <c r="D290" s="17"/>
      <c r="E290" s="17"/>
    </row>
    <row r="291" spans="1:5" s="26" customFormat="1" x14ac:dyDescent="0.2">
      <c r="A291" s="39"/>
      <c r="B291" s="17"/>
      <c r="C291" s="17"/>
      <c r="D291" s="17"/>
      <c r="E291" s="17"/>
    </row>
    <row r="292" spans="1:5" s="26" customFormat="1" x14ac:dyDescent="0.2">
      <c r="A292" s="39"/>
      <c r="B292" s="17"/>
      <c r="C292" s="17"/>
      <c r="D292" s="17"/>
      <c r="E292" s="17"/>
    </row>
    <row r="293" spans="1:5" s="26" customFormat="1" x14ac:dyDescent="0.2">
      <c r="A293" s="39"/>
      <c r="B293" s="17"/>
      <c r="C293" s="17"/>
      <c r="D293" s="17"/>
      <c r="E293" s="17"/>
    </row>
    <row r="294" spans="1:5" s="26" customFormat="1" x14ac:dyDescent="0.2">
      <c r="A294" s="39"/>
      <c r="B294" s="17"/>
      <c r="C294" s="17"/>
      <c r="D294" s="17"/>
      <c r="E294" s="17"/>
    </row>
    <row r="295" spans="1:5" s="26" customFormat="1" x14ac:dyDescent="0.2">
      <c r="A295" s="39"/>
      <c r="B295" s="17"/>
      <c r="C295" s="17"/>
      <c r="D295" s="17"/>
      <c r="E295" s="17"/>
    </row>
    <row r="296" spans="1:5" s="26" customFormat="1" x14ac:dyDescent="0.2">
      <c r="A296" s="39"/>
      <c r="B296" s="17"/>
      <c r="C296" s="17"/>
      <c r="D296" s="17"/>
      <c r="E296" s="17"/>
    </row>
    <row r="297" spans="1:5" s="26" customFormat="1" x14ac:dyDescent="0.2">
      <c r="A297" s="39"/>
      <c r="B297" s="17"/>
      <c r="C297" s="17"/>
      <c r="D297" s="17"/>
      <c r="E297" s="17"/>
    </row>
    <row r="298" spans="1:5" s="26" customFormat="1" x14ac:dyDescent="0.2">
      <c r="A298" s="39"/>
      <c r="B298" s="17"/>
      <c r="C298" s="17"/>
      <c r="D298" s="17"/>
      <c r="E298" s="17"/>
    </row>
    <row r="299" spans="1:5" s="26" customFormat="1" x14ac:dyDescent="0.2">
      <c r="A299" s="39"/>
      <c r="B299" s="17"/>
      <c r="C299" s="17"/>
      <c r="D299" s="17"/>
      <c r="E299" s="17"/>
    </row>
    <row r="300" spans="1:5" s="26" customFormat="1" x14ac:dyDescent="0.2">
      <c r="A300" s="39"/>
      <c r="B300" s="17"/>
      <c r="C300" s="17"/>
      <c r="D300" s="17"/>
      <c r="E300" s="17"/>
    </row>
    <row r="301" spans="1:5" s="26" customFormat="1" x14ac:dyDescent="0.2">
      <c r="A301" s="39"/>
      <c r="B301" s="17"/>
      <c r="C301" s="17"/>
      <c r="D301" s="17"/>
      <c r="E301" s="17"/>
    </row>
    <row r="302" spans="1:5" s="26" customFormat="1" x14ac:dyDescent="0.2">
      <c r="A302" s="39"/>
      <c r="B302" s="17"/>
      <c r="C302" s="17"/>
      <c r="D302" s="17"/>
      <c r="E302" s="17"/>
    </row>
    <row r="303" spans="1:5" s="26" customFormat="1" x14ac:dyDescent="0.2">
      <c r="A303" s="39"/>
      <c r="B303" s="17"/>
      <c r="C303" s="17"/>
      <c r="D303" s="17"/>
      <c r="E303" s="17"/>
    </row>
    <row r="304" spans="1:5" s="26" customFormat="1" x14ac:dyDescent="0.2">
      <c r="A304" s="39"/>
      <c r="B304" s="17"/>
      <c r="C304" s="17"/>
      <c r="D304" s="17"/>
      <c r="E304" s="17"/>
    </row>
    <row r="305" spans="1:5" s="26" customFormat="1" x14ac:dyDescent="0.2">
      <c r="A305" s="39"/>
      <c r="B305" s="17"/>
      <c r="C305" s="17"/>
      <c r="D305" s="17"/>
      <c r="E305" s="17"/>
    </row>
    <row r="306" spans="1:5" s="26" customFormat="1" x14ac:dyDescent="0.2">
      <c r="A306" s="39"/>
      <c r="B306" s="17"/>
      <c r="C306" s="17"/>
      <c r="D306" s="17"/>
      <c r="E306" s="17"/>
    </row>
    <row r="307" spans="1:5" s="26" customFormat="1" x14ac:dyDescent="0.2">
      <c r="A307" s="39"/>
      <c r="B307" s="17"/>
      <c r="C307" s="17"/>
      <c r="D307" s="17"/>
      <c r="E307" s="17"/>
    </row>
    <row r="308" spans="1:5" s="26" customFormat="1" x14ac:dyDescent="0.2">
      <c r="A308" s="39"/>
      <c r="B308" s="17"/>
      <c r="C308" s="17"/>
      <c r="D308" s="17"/>
      <c r="E308" s="17"/>
    </row>
    <row r="309" spans="1:5" s="26" customFormat="1" x14ac:dyDescent="0.2">
      <c r="A309" s="39"/>
      <c r="B309" s="17"/>
      <c r="C309" s="17"/>
      <c r="D309" s="17"/>
      <c r="E309" s="17"/>
    </row>
    <row r="310" spans="1:5" s="26" customFormat="1" x14ac:dyDescent="0.2">
      <c r="A310" s="39"/>
      <c r="B310" s="17"/>
      <c r="C310" s="17"/>
      <c r="D310" s="17"/>
      <c r="E310" s="17"/>
    </row>
    <row r="311" spans="1:5" s="26" customFormat="1" x14ac:dyDescent="0.2">
      <c r="A311" s="39"/>
      <c r="B311" s="17"/>
      <c r="C311" s="17"/>
      <c r="D311" s="17"/>
      <c r="E311" s="17"/>
    </row>
    <row r="312" spans="1:5" s="26" customFormat="1" x14ac:dyDescent="0.2">
      <c r="A312" s="39"/>
      <c r="B312" s="17"/>
      <c r="C312" s="17"/>
      <c r="D312" s="17"/>
      <c r="E312" s="17"/>
    </row>
    <row r="313" spans="1:5" s="26" customFormat="1" x14ac:dyDescent="0.2">
      <c r="A313" s="39"/>
      <c r="B313" s="17"/>
      <c r="C313" s="17"/>
      <c r="D313" s="17"/>
      <c r="E313" s="17"/>
    </row>
    <row r="314" spans="1:5" s="26" customFormat="1" x14ac:dyDescent="0.2">
      <c r="A314" s="39"/>
      <c r="B314" s="17"/>
      <c r="C314" s="17"/>
      <c r="D314" s="17"/>
      <c r="E314" s="17"/>
    </row>
    <row r="315" spans="1:5" s="26" customFormat="1" x14ac:dyDescent="0.2">
      <c r="A315" s="39"/>
      <c r="B315" s="17"/>
      <c r="C315" s="17"/>
      <c r="D315" s="17"/>
      <c r="E315" s="17"/>
    </row>
    <row r="316" spans="1:5" s="26" customFormat="1" x14ac:dyDescent="0.2">
      <c r="A316" s="39"/>
      <c r="B316" s="17"/>
      <c r="C316" s="17"/>
      <c r="D316" s="17"/>
      <c r="E316" s="17"/>
    </row>
    <row r="317" spans="1:5" s="26" customFormat="1" x14ac:dyDescent="0.2">
      <c r="A317" s="39"/>
      <c r="B317" s="17"/>
      <c r="C317" s="17"/>
      <c r="D317" s="17"/>
      <c r="E317" s="17"/>
    </row>
    <row r="318" spans="1:5" s="26" customFormat="1" x14ac:dyDescent="0.2">
      <c r="A318" s="39"/>
      <c r="B318" s="17"/>
      <c r="C318" s="17"/>
      <c r="D318" s="17"/>
      <c r="E318" s="17"/>
    </row>
    <row r="319" spans="1:5" s="26" customFormat="1" x14ac:dyDescent="0.2">
      <c r="A319" s="39"/>
      <c r="B319" s="17"/>
      <c r="C319" s="17"/>
      <c r="D319" s="17"/>
      <c r="E319" s="17"/>
    </row>
    <row r="320" spans="1:5" s="26" customFormat="1" x14ac:dyDescent="0.2">
      <c r="A320" s="39"/>
      <c r="B320" s="17"/>
      <c r="C320" s="17"/>
      <c r="D320" s="17"/>
      <c r="E320" s="17"/>
    </row>
    <row r="321" spans="1:5" s="26" customFormat="1" x14ac:dyDescent="0.2">
      <c r="A321" s="39"/>
      <c r="B321" s="17"/>
      <c r="C321" s="17"/>
      <c r="D321" s="17"/>
      <c r="E321" s="17"/>
    </row>
    <row r="322" spans="1:5" s="26" customFormat="1" x14ac:dyDescent="0.2">
      <c r="A322" s="39"/>
      <c r="B322" s="17"/>
      <c r="C322" s="17"/>
      <c r="D322" s="17"/>
      <c r="E322" s="17"/>
    </row>
    <row r="323" spans="1:5" s="26" customFormat="1" x14ac:dyDescent="0.2">
      <c r="A323" s="39"/>
      <c r="B323" s="17"/>
      <c r="C323" s="17"/>
      <c r="D323" s="17"/>
      <c r="E323" s="17"/>
    </row>
    <row r="324" spans="1:5" s="26" customFormat="1" x14ac:dyDescent="0.2">
      <c r="A324" s="39"/>
      <c r="B324" s="17"/>
      <c r="C324" s="17"/>
      <c r="D324" s="17"/>
      <c r="E324" s="17"/>
    </row>
    <row r="325" spans="1:5" s="26" customFormat="1" x14ac:dyDescent="0.2">
      <c r="A325" s="39"/>
      <c r="B325" s="17"/>
      <c r="C325" s="17"/>
      <c r="D325" s="17"/>
      <c r="E325" s="17"/>
    </row>
    <row r="326" spans="1:5" s="26" customFormat="1" x14ac:dyDescent="0.2">
      <c r="A326" s="39"/>
      <c r="B326" s="17"/>
      <c r="C326" s="17"/>
      <c r="D326" s="17"/>
      <c r="E326" s="17"/>
    </row>
    <row r="327" spans="1:5" s="26" customFormat="1" x14ac:dyDescent="0.2">
      <c r="A327" s="39"/>
      <c r="B327" s="17"/>
      <c r="C327" s="17"/>
      <c r="D327" s="17"/>
      <c r="E327" s="17"/>
    </row>
    <row r="328" spans="1:5" s="26" customFormat="1" x14ac:dyDescent="0.2">
      <c r="A328" s="39"/>
      <c r="B328" s="17"/>
      <c r="C328" s="17"/>
      <c r="D328" s="17"/>
      <c r="E328" s="17"/>
    </row>
    <row r="329" spans="1:5" s="26" customFormat="1" x14ac:dyDescent="0.2">
      <c r="A329" s="39"/>
      <c r="B329" s="17"/>
      <c r="C329" s="17"/>
      <c r="D329" s="17"/>
      <c r="E329" s="17"/>
    </row>
    <row r="330" spans="1:5" s="26" customFormat="1" x14ac:dyDescent="0.2">
      <c r="A330" s="39"/>
      <c r="B330" s="17"/>
      <c r="C330" s="17"/>
      <c r="D330" s="17"/>
      <c r="E330" s="17"/>
    </row>
    <row r="331" spans="1:5" s="26" customFormat="1" x14ac:dyDescent="0.2">
      <c r="A331" s="39"/>
      <c r="B331" s="17"/>
      <c r="C331" s="17"/>
      <c r="D331" s="17"/>
      <c r="E331" s="17"/>
    </row>
    <row r="332" spans="1:5" s="26" customFormat="1" x14ac:dyDescent="0.2">
      <c r="A332" s="39"/>
      <c r="B332" s="17"/>
      <c r="C332" s="17"/>
      <c r="D332" s="17"/>
      <c r="E332" s="17"/>
    </row>
    <row r="333" spans="1:5" s="26" customFormat="1" x14ac:dyDescent="0.2">
      <c r="A333" s="39"/>
      <c r="B333" s="17"/>
      <c r="C333" s="17"/>
      <c r="D333" s="17"/>
      <c r="E333" s="17"/>
    </row>
    <row r="334" spans="1:5" s="26" customFormat="1" x14ac:dyDescent="0.2">
      <c r="A334" s="39"/>
      <c r="B334" s="17"/>
      <c r="C334" s="17"/>
      <c r="D334" s="17"/>
      <c r="E334" s="17"/>
    </row>
    <row r="335" spans="1:5" s="26" customFormat="1" x14ac:dyDescent="0.2">
      <c r="A335" s="39"/>
      <c r="B335" s="17"/>
      <c r="C335" s="17"/>
      <c r="D335" s="17"/>
      <c r="E335" s="17"/>
    </row>
    <row r="336" spans="1:5" s="26" customFormat="1" x14ac:dyDescent="0.2">
      <c r="A336" s="39"/>
      <c r="B336" s="17"/>
      <c r="C336" s="17"/>
      <c r="D336" s="17"/>
      <c r="E336" s="17"/>
    </row>
    <row r="337" spans="1:5" s="26" customFormat="1" x14ac:dyDescent="0.2">
      <c r="A337" s="39"/>
      <c r="B337" s="17"/>
      <c r="C337" s="17"/>
      <c r="D337" s="17"/>
      <c r="E337" s="17"/>
    </row>
    <row r="338" spans="1:5" s="26" customFormat="1" x14ac:dyDescent="0.2">
      <c r="A338" s="39"/>
      <c r="B338" s="17"/>
      <c r="C338" s="17"/>
      <c r="D338" s="17"/>
      <c r="E338" s="17"/>
    </row>
    <row r="339" spans="1:5" s="26" customFormat="1" x14ac:dyDescent="0.2">
      <c r="A339" s="39"/>
      <c r="B339" s="17"/>
      <c r="C339" s="17"/>
      <c r="D339" s="17"/>
      <c r="E339" s="17"/>
    </row>
    <row r="340" spans="1:5" s="26" customFormat="1" x14ac:dyDescent="0.2">
      <c r="A340" s="39"/>
      <c r="B340" s="17"/>
      <c r="C340" s="17"/>
      <c r="D340" s="17"/>
      <c r="E340" s="17"/>
    </row>
    <row r="341" spans="1:5" s="26" customFormat="1" x14ac:dyDescent="0.2">
      <c r="A341" s="39"/>
      <c r="B341" s="17"/>
      <c r="C341" s="17"/>
      <c r="D341" s="17"/>
      <c r="E341" s="17"/>
    </row>
    <row r="342" spans="1:5" s="26" customFormat="1" x14ac:dyDescent="0.2">
      <c r="A342" s="39"/>
      <c r="B342" s="17"/>
      <c r="C342" s="17"/>
      <c r="D342" s="17"/>
      <c r="E342" s="17"/>
    </row>
    <row r="343" spans="1:5" s="26" customFormat="1" x14ac:dyDescent="0.2">
      <c r="A343" s="39"/>
      <c r="B343" s="17"/>
      <c r="C343" s="17"/>
      <c r="D343" s="17"/>
      <c r="E343" s="17"/>
    </row>
    <row r="344" spans="1:5" s="26" customFormat="1" x14ac:dyDescent="0.2">
      <c r="A344" s="39"/>
      <c r="B344" s="17"/>
      <c r="C344" s="17"/>
      <c r="D344" s="17"/>
      <c r="E344" s="17"/>
    </row>
    <row r="345" spans="1:5" s="26" customFormat="1" x14ac:dyDescent="0.2">
      <c r="A345" s="39"/>
      <c r="B345" s="17"/>
      <c r="C345" s="17"/>
      <c r="D345" s="17"/>
      <c r="E345" s="17"/>
    </row>
    <row r="346" spans="1:5" s="26" customFormat="1" x14ac:dyDescent="0.2">
      <c r="A346" s="39"/>
      <c r="B346" s="17"/>
      <c r="C346" s="17"/>
      <c r="D346" s="17"/>
      <c r="E346" s="17"/>
    </row>
    <row r="347" spans="1:5" s="26" customFormat="1" x14ac:dyDescent="0.2">
      <c r="A347" s="39"/>
      <c r="B347" s="17"/>
      <c r="C347" s="17"/>
      <c r="D347" s="17"/>
      <c r="E347" s="17"/>
    </row>
    <row r="348" spans="1:5" s="26" customFormat="1" x14ac:dyDescent="0.2">
      <c r="A348" s="39"/>
      <c r="B348" s="17"/>
      <c r="C348" s="17"/>
      <c r="D348" s="17"/>
      <c r="E348" s="17"/>
    </row>
    <row r="349" spans="1:5" s="26" customFormat="1" x14ac:dyDescent="0.2">
      <c r="A349" s="39"/>
      <c r="B349" s="17"/>
      <c r="C349" s="17"/>
      <c r="D349" s="17"/>
      <c r="E349" s="17"/>
    </row>
    <row r="350" spans="1:5" s="26" customFormat="1" x14ac:dyDescent="0.2">
      <c r="A350" s="39"/>
      <c r="B350" s="17"/>
      <c r="C350" s="17"/>
      <c r="D350" s="17"/>
      <c r="E350" s="17"/>
    </row>
    <row r="351" spans="1:5" s="26" customFormat="1" x14ac:dyDescent="0.2">
      <c r="A351" s="39"/>
      <c r="B351" s="17"/>
      <c r="C351" s="17"/>
      <c r="D351" s="17"/>
      <c r="E351" s="17"/>
    </row>
    <row r="352" spans="1:5" s="26" customFormat="1" x14ac:dyDescent="0.2">
      <c r="A352" s="39"/>
      <c r="B352" s="17"/>
      <c r="C352" s="17"/>
      <c r="D352" s="17"/>
      <c r="E352" s="17"/>
    </row>
    <row r="353" spans="1:5" s="26" customFormat="1" x14ac:dyDescent="0.2">
      <c r="A353" s="39"/>
      <c r="B353" s="17"/>
      <c r="C353" s="17"/>
      <c r="D353" s="17"/>
      <c r="E353" s="17"/>
    </row>
    <row r="354" spans="1:5" s="26" customFormat="1" x14ac:dyDescent="0.2">
      <c r="A354" s="39"/>
      <c r="B354" s="17"/>
      <c r="C354" s="17"/>
      <c r="D354" s="17"/>
      <c r="E354" s="17"/>
    </row>
    <row r="355" spans="1:5" s="26" customFormat="1" x14ac:dyDescent="0.2">
      <c r="A355" s="39"/>
      <c r="B355" s="17"/>
      <c r="C355" s="17"/>
      <c r="D355" s="17"/>
      <c r="E355" s="17"/>
    </row>
    <row r="356" spans="1:5" s="26" customFormat="1" x14ac:dyDescent="0.2">
      <c r="A356" s="39"/>
      <c r="B356" s="17"/>
      <c r="C356" s="17"/>
      <c r="D356" s="17"/>
      <c r="E356" s="17"/>
    </row>
    <row r="357" spans="1:5" s="26" customFormat="1" x14ac:dyDescent="0.2">
      <c r="A357" s="39"/>
      <c r="B357" s="17"/>
      <c r="C357" s="17"/>
      <c r="D357" s="17"/>
      <c r="E357" s="17"/>
    </row>
    <row r="358" spans="1:5" s="26" customFormat="1" x14ac:dyDescent="0.2">
      <c r="A358" s="39"/>
      <c r="B358" s="17"/>
      <c r="C358" s="17"/>
      <c r="D358" s="17"/>
      <c r="E358" s="17"/>
    </row>
    <row r="359" spans="1:5" s="26" customFormat="1" x14ac:dyDescent="0.2">
      <c r="A359" s="39"/>
      <c r="B359" s="17"/>
      <c r="C359" s="17"/>
      <c r="D359" s="17"/>
      <c r="E359" s="17"/>
    </row>
    <row r="360" spans="1:5" s="26" customFormat="1" x14ac:dyDescent="0.2">
      <c r="A360" s="39"/>
      <c r="B360" s="17"/>
      <c r="C360" s="17"/>
      <c r="D360" s="17"/>
      <c r="E360" s="17"/>
    </row>
    <row r="361" spans="1:5" s="26" customFormat="1" x14ac:dyDescent="0.2">
      <c r="A361" s="39"/>
      <c r="B361" s="17"/>
      <c r="C361" s="17"/>
      <c r="D361" s="17"/>
      <c r="E361" s="17"/>
    </row>
    <row r="362" spans="1:5" s="26" customFormat="1" x14ac:dyDescent="0.2">
      <c r="A362" s="39"/>
      <c r="B362" s="17"/>
      <c r="C362" s="17"/>
      <c r="D362" s="17"/>
      <c r="E362" s="17"/>
    </row>
    <row r="363" spans="1:5" s="26" customFormat="1" x14ac:dyDescent="0.2">
      <c r="A363" s="39"/>
      <c r="B363" s="17"/>
      <c r="C363" s="17"/>
      <c r="D363" s="17"/>
      <c r="E363" s="17"/>
    </row>
    <row r="364" spans="1:5" s="26" customFormat="1" x14ac:dyDescent="0.2">
      <c r="A364" s="39"/>
      <c r="B364" s="17"/>
      <c r="C364" s="17"/>
      <c r="D364" s="17"/>
      <c r="E364" s="17"/>
    </row>
    <row r="365" spans="1:5" s="26" customFormat="1" x14ac:dyDescent="0.2">
      <c r="A365" s="39"/>
      <c r="B365" s="17"/>
      <c r="C365" s="17"/>
      <c r="D365" s="17"/>
      <c r="E365" s="17"/>
    </row>
    <row r="366" spans="1:5" s="26" customFormat="1" x14ac:dyDescent="0.2">
      <c r="A366" s="39"/>
      <c r="B366" s="17"/>
      <c r="C366" s="17"/>
      <c r="D366" s="17"/>
      <c r="E366" s="17"/>
    </row>
    <row r="367" spans="1:5" s="26" customFormat="1" x14ac:dyDescent="0.2">
      <c r="A367" s="39"/>
      <c r="B367" s="17"/>
      <c r="C367" s="17"/>
      <c r="D367" s="17"/>
      <c r="E367" s="17"/>
    </row>
    <row r="368" spans="1:5" s="26" customFormat="1" x14ac:dyDescent="0.2">
      <c r="A368" s="39"/>
      <c r="B368" s="17"/>
      <c r="C368" s="17"/>
      <c r="D368" s="17"/>
      <c r="E368" s="17"/>
    </row>
    <row r="369" spans="1:5" s="26" customFormat="1" x14ac:dyDescent="0.2">
      <c r="A369" s="39"/>
      <c r="B369" s="17"/>
      <c r="C369" s="17"/>
      <c r="D369" s="17"/>
      <c r="E369" s="17"/>
    </row>
    <row r="370" spans="1:5" s="26" customFormat="1" x14ac:dyDescent="0.2">
      <c r="A370" s="39"/>
      <c r="B370" s="17"/>
      <c r="C370" s="17"/>
      <c r="D370" s="17"/>
      <c r="E370" s="17"/>
    </row>
    <row r="371" spans="1:5" s="26" customFormat="1" x14ac:dyDescent="0.2">
      <c r="A371" s="39"/>
      <c r="B371" s="17"/>
      <c r="C371" s="17"/>
      <c r="D371" s="17"/>
      <c r="E371" s="17"/>
    </row>
    <row r="372" spans="1:5" s="26" customFormat="1" x14ac:dyDescent="0.2">
      <c r="A372" s="39"/>
      <c r="B372" s="17"/>
      <c r="C372" s="17"/>
      <c r="D372" s="17"/>
      <c r="E372" s="17"/>
    </row>
    <row r="373" spans="1:5" s="26" customFormat="1" x14ac:dyDescent="0.2">
      <c r="A373" s="39"/>
      <c r="B373" s="17"/>
      <c r="C373" s="17"/>
      <c r="D373" s="17"/>
      <c r="E373" s="17"/>
    </row>
    <row r="374" spans="1:5" s="26" customFormat="1" x14ac:dyDescent="0.2">
      <c r="A374" s="39"/>
      <c r="B374" s="17"/>
      <c r="C374" s="17"/>
      <c r="D374" s="17"/>
      <c r="E374" s="17"/>
    </row>
    <row r="375" spans="1:5" s="26" customFormat="1" x14ac:dyDescent="0.2">
      <c r="A375" s="39"/>
      <c r="B375" s="17"/>
      <c r="C375" s="17"/>
      <c r="D375" s="17"/>
      <c r="E375" s="17"/>
    </row>
    <row r="376" spans="1:5" s="26" customFormat="1" x14ac:dyDescent="0.2">
      <c r="A376" s="39"/>
      <c r="B376" s="17"/>
      <c r="C376" s="17"/>
      <c r="D376" s="17"/>
      <c r="E376" s="17"/>
    </row>
    <row r="377" spans="1:5" s="26" customFormat="1" x14ac:dyDescent="0.2">
      <c r="A377" s="39"/>
      <c r="B377" s="17"/>
      <c r="C377" s="17"/>
      <c r="D377" s="17"/>
      <c r="E377" s="17"/>
    </row>
    <row r="378" spans="1:5" s="26" customFormat="1" x14ac:dyDescent="0.2">
      <c r="A378" s="39"/>
      <c r="B378" s="17"/>
      <c r="C378" s="17"/>
      <c r="D378" s="17"/>
      <c r="E378" s="17"/>
    </row>
    <row r="379" spans="1:5" s="26" customFormat="1" x14ac:dyDescent="0.2">
      <c r="A379" s="39"/>
      <c r="B379" s="17"/>
      <c r="C379" s="17"/>
      <c r="D379" s="17"/>
      <c r="E379" s="17"/>
    </row>
    <row r="380" spans="1:5" s="26" customFormat="1" x14ac:dyDescent="0.2">
      <c r="A380" s="39"/>
      <c r="B380" s="17"/>
      <c r="C380" s="17"/>
      <c r="D380" s="17"/>
      <c r="E380" s="17"/>
    </row>
    <row r="381" spans="1:5" s="26" customFormat="1" x14ac:dyDescent="0.2">
      <c r="A381" s="39"/>
      <c r="B381" s="17"/>
      <c r="C381" s="17"/>
      <c r="D381" s="17"/>
      <c r="E381" s="17"/>
    </row>
    <row r="382" spans="1:5" s="26" customFormat="1" x14ac:dyDescent="0.2">
      <c r="A382" s="39"/>
      <c r="B382" s="17"/>
      <c r="C382" s="17"/>
      <c r="D382" s="17"/>
      <c r="E382" s="17"/>
    </row>
    <row r="383" spans="1:5" s="26" customFormat="1" x14ac:dyDescent="0.2">
      <c r="A383" s="39"/>
      <c r="B383" s="17"/>
      <c r="C383" s="17"/>
      <c r="D383" s="17"/>
      <c r="E383" s="17"/>
    </row>
    <row r="384" spans="1:5" s="26" customFormat="1" x14ac:dyDescent="0.2">
      <c r="A384" s="39"/>
      <c r="B384" s="17"/>
      <c r="C384" s="17"/>
      <c r="D384" s="17"/>
      <c r="E384" s="17"/>
    </row>
    <row r="385" spans="1:5" s="26" customFormat="1" x14ac:dyDescent="0.2">
      <c r="A385" s="39"/>
      <c r="B385" s="17"/>
      <c r="C385" s="17"/>
      <c r="D385" s="17"/>
      <c r="E385" s="17"/>
    </row>
    <row r="386" spans="1:5" s="26" customFormat="1" x14ac:dyDescent="0.2">
      <c r="A386" s="39"/>
      <c r="B386" s="17"/>
      <c r="C386" s="17"/>
      <c r="D386" s="17"/>
      <c r="E386" s="17"/>
    </row>
    <row r="387" spans="1:5" s="26" customFormat="1" x14ac:dyDescent="0.2">
      <c r="A387" s="39"/>
      <c r="B387" s="17"/>
      <c r="C387" s="17"/>
      <c r="D387" s="17"/>
      <c r="E387" s="17"/>
    </row>
    <row r="388" spans="1:5" s="26" customFormat="1" x14ac:dyDescent="0.2">
      <c r="A388" s="39"/>
      <c r="B388" s="17"/>
      <c r="C388" s="17"/>
      <c r="D388" s="17"/>
      <c r="E388" s="17"/>
    </row>
    <row r="389" spans="1:5" s="26" customFormat="1" x14ac:dyDescent="0.2">
      <c r="A389" s="39"/>
      <c r="B389" s="17"/>
      <c r="C389" s="17"/>
      <c r="D389" s="17"/>
      <c r="E389" s="17"/>
    </row>
    <row r="390" spans="1:5" s="26" customFormat="1" x14ac:dyDescent="0.2">
      <c r="A390" s="39"/>
      <c r="B390" s="17"/>
      <c r="C390" s="17"/>
      <c r="D390" s="17"/>
      <c r="E390" s="17"/>
    </row>
    <row r="391" spans="1:5" s="26" customFormat="1" x14ac:dyDescent="0.2">
      <c r="A391" s="39"/>
      <c r="B391" s="17"/>
      <c r="C391" s="17"/>
      <c r="D391" s="17"/>
      <c r="E391" s="17"/>
    </row>
    <row r="392" spans="1:5" s="26" customFormat="1" x14ac:dyDescent="0.2">
      <c r="A392" s="39"/>
      <c r="B392" s="17"/>
      <c r="C392" s="17"/>
      <c r="D392" s="17"/>
      <c r="E392" s="17"/>
    </row>
    <row r="393" spans="1:5" s="26" customFormat="1" x14ac:dyDescent="0.2">
      <c r="A393" s="39"/>
      <c r="B393" s="17"/>
      <c r="C393" s="17"/>
      <c r="D393" s="17"/>
      <c r="E393" s="17"/>
    </row>
    <row r="394" spans="1:5" s="26" customFormat="1" x14ac:dyDescent="0.2">
      <c r="A394" s="39"/>
      <c r="B394" s="17"/>
      <c r="C394" s="17"/>
      <c r="D394" s="17"/>
      <c r="E394" s="17"/>
    </row>
    <row r="395" spans="1:5" s="26" customFormat="1" x14ac:dyDescent="0.2">
      <c r="A395" s="39"/>
      <c r="B395" s="17"/>
      <c r="C395" s="17"/>
      <c r="D395" s="17"/>
      <c r="E395" s="17"/>
    </row>
    <row r="396" spans="1:5" s="26" customFormat="1" x14ac:dyDescent="0.2">
      <c r="A396" s="39"/>
      <c r="B396" s="17"/>
      <c r="C396" s="17"/>
      <c r="D396" s="17"/>
      <c r="E396" s="17"/>
    </row>
    <row r="397" spans="1:5" s="26" customFormat="1" x14ac:dyDescent="0.2">
      <c r="A397" s="39"/>
      <c r="B397" s="17"/>
      <c r="C397" s="17"/>
      <c r="D397" s="17"/>
      <c r="E397" s="17"/>
    </row>
    <row r="398" spans="1:5" s="26" customFormat="1" x14ac:dyDescent="0.2">
      <c r="A398" s="39"/>
      <c r="B398" s="17"/>
      <c r="C398" s="17"/>
      <c r="D398" s="17"/>
      <c r="E398" s="17"/>
    </row>
    <row r="399" spans="1:5" s="26" customFormat="1" x14ac:dyDescent="0.2">
      <c r="A399" s="39"/>
      <c r="B399" s="17"/>
      <c r="C399" s="17"/>
      <c r="D399" s="17"/>
      <c r="E399" s="17"/>
    </row>
    <row r="400" spans="1:5" s="26" customFormat="1" x14ac:dyDescent="0.2">
      <c r="A400" s="39"/>
      <c r="B400" s="17"/>
      <c r="C400" s="17"/>
      <c r="D400" s="17"/>
      <c r="E400" s="17"/>
    </row>
    <row r="401" spans="1:5" s="26" customFormat="1" x14ac:dyDescent="0.2">
      <c r="A401" s="39"/>
      <c r="B401" s="17"/>
      <c r="C401" s="17"/>
      <c r="D401" s="17"/>
      <c r="E401" s="17"/>
    </row>
    <row r="402" spans="1:5" s="26" customFormat="1" x14ac:dyDescent="0.2">
      <c r="A402" s="39"/>
      <c r="B402" s="17"/>
      <c r="C402" s="17"/>
      <c r="D402" s="17"/>
      <c r="E402" s="17"/>
    </row>
    <row r="403" spans="1:5" s="26" customFormat="1" x14ac:dyDescent="0.2">
      <c r="A403" s="39"/>
      <c r="B403" s="17"/>
      <c r="C403" s="17"/>
      <c r="D403" s="17"/>
      <c r="E403" s="17"/>
    </row>
    <row r="404" spans="1:5" s="26" customFormat="1" x14ac:dyDescent="0.2">
      <c r="A404" s="39"/>
      <c r="B404" s="17"/>
      <c r="C404" s="17"/>
      <c r="D404" s="17"/>
      <c r="E404" s="17"/>
    </row>
    <row r="405" spans="1:5" s="26" customFormat="1" x14ac:dyDescent="0.2">
      <c r="A405" s="39"/>
      <c r="B405" s="17"/>
      <c r="C405" s="17"/>
      <c r="D405" s="17"/>
      <c r="E405" s="17"/>
    </row>
    <row r="406" spans="1:5" s="26" customFormat="1" x14ac:dyDescent="0.2">
      <c r="A406" s="39"/>
      <c r="B406" s="17"/>
      <c r="C406" s="17"/>
      <c r="D406" s="17"/>
      <c r="E406" s="17"/>
    </row>
    <row r="407" spans="1:5" s="26" customFormat="1" x14ac:dyDescent="0.2">
      <c r="A407" s="39"/>
      <c r="B407" s="17"/>
      <c r="C407" s="17"/>
      <c r="D407" s="17"/>
      <c r="E407" s="17"/>
    </row>
    <row r="408" spans="1:5" s="26" customFormat="1" x14ac:dyDescent="0.2">
      <c r="A408" s="39"/>
      <c r="B408" s="17"/>
      <c r="C408" s="17"/>
      <c r="D408" s="17"/>
      <c r="E408" s="17"/>
    </row>
    <row r="409" spans="1:5" s="26" customFormat="1" x14ac:dyDescent="0.2">
      <c r="A409" s="39"/>
      <c r="B409" s="17"/>
      <c r="C409" s="17"/>
      <c r="D409" s="17"/>
      <c r="E409" s="17"/>
    </row>
    <row r="410" spans="1:5" s="26" customFormat="1" x14ac:dyDescent="0.2">
      <c r="A410" s="39"/>
      <c r="B410" s="17"/>
      <c r="C410" s="17"/>
      <c r="D410" s="17"/>
      <c r="E410" s="17"/>
    </row>
    <row r="411" spans="1:5" s="26" customFormat="1" x14ac:dyDescent="0.2">
      <c r="A411" s="39"/>
      <c r="B411" s="17"/>
      <c r="C411" s="17"/>
      <c r="D411" s="17"/>
      <c r="E411" s="17"/>
    </row>
    <row r="412" spans="1:5" s="26" customFormat="1" x14ac:dyDescent="0.2">
      <c r="A412" s="39"/>
      <c r="B412" s="17"/>
      <c r="C412" s="17"/>
      <c r="D412" s="17"/>
      <c r="E412" s="17"/>
    </row>
    <row r="413" spans="1:5" s="26" customFormat="1" x14ac:dyDescent="0.2">
      <c r="A413" s="39"/>
      <c r="B413" s="17"/>
      <c r="C413" s="17"/>
      <c r="D413" s="17"/>
      <c r="E413" s="17"/>
    </row>
    <row r="414" spans="1:5" s="26" customFormat="1" x14ac:dyDescent="0.2">
      <c r="A414" s="39"/>
      <c r="B414" s="17"/>
      <c r="C414" s="17"/>
      <c r="D414" s="17"/>
      <c r="E414" s="17"/>
    </row>
    <row r="415" spans="1:5" s="26" customFormat="1" x14ac:dyDescent="0.2">
      <c r="A415" s="39"/>
      <c r="B415" s="17"/>
      <c r="C415" s="17"/>
      <c r="D415" s="17"/>
      <c r="E415" s="17"/>
    </row>
    <row r="416" spans="1:5" s="26" customFormat="1" x14ac:dyDescent="0.2">
      <c r="A416" s="39"/>
      <c r="B416" s="17"/>
      <c r="C416" s="17"/>
      <c r="D416" s="17"/>
      <c r="E416" s="17"/>
    </row>
    <row r="417" spans="1:5" s="26" customFormat="1" x14ac:dyDescent="0.2">
      <c r="A417" s="39"/>
      <c r="B417" s="17"/>
      <c r="C417" s="17"/>
      <c r="D417" s="17"/>
      <c r="E417" s="17"/>
    </row>
    <row r="418" spans="1:5" s="26" customFormat="1" x14ac:dyDescent="0.2">
      <c r="A418" s="39"/>
      <c r="B418" s="17"/>
      <c r="C418" s="17"/>
      <c r="D418" s="17"/>
      <c r="E418" s="17"/>
    </row>
    <row r="419" spans="1:5" s="26" customFormat="1" x14ac:dyDescent="0.2">
      <c r="A419" s="39"/>
      <c r="B419" s="17"/>
      <c r="C419" s="17"/>
      <c r="D419" s="17"/>
      <c r="E419" s="17"/>
    </row>
    <row r="420" spans="1:5" s="26" customFormat="1" x14ac:dyDescent="0.2">
      <c r="A420" s="39"/>
      <c r="B420" s="17"/>
      <c r="C420" s="17"/>
      <c r="D420" s="17"/>
      <c r="E420" s="17"/>
    </row>
    <row r="421" spans="1:5" s="26" customFormat="1" x14ac:dyDescent="0.2">
      <c r="A421" s="39"/>
      <c r="B421" s="17"/>
      <c r="C421" s="17"/>
      <c r="D421" s="17"/>
      <c r="E421" s="17"/>
    </row>
    <row r="422" spans="1:5" s="26" customFormat="1" x14ac:dyDescent="0.2">
      <c r="A422" s="39"/>
      <c r="B422" s="17"/>
      <c r="C422" s="17"/>
      <c r="D422" s="17"/>
      <c r="E422" s="17"/>
    </row>
    <row r="423" spans="1:5" s="26" customFormat="1" x14ac:dyDescent="0.2">
      <c r="A423" s="39"/>
      <c r="B423" s="17"/>
      <c r="C423" s="17"/>
      <c r="D423" s="17"/>
      <c r="E423" s="17"/>
    </row>
    <row r="424" spans="1:5" s="26" customFormat="1" x14ac:dyDescent="0.2">
      <c r="A424" s="39"/>
      <c r="B424" s="17"/>
      <c r="C424" s="17"/>
      <c r="D424" s="17"/>
      <c r="E424" s="17"/>
    </row>
    <row r="425" spans="1:5" s="26" customFormat="1" x14ac:dyDescent="0.2">
      <c r="A425" s="39"/>
      <c r="B425" s="17"/>
      <c r="C425" s="17"/>
      <c r="D425" s="17"/>
      <c r="E425" s="17"/>
    </row>
    <row r="426" spans="1:5" s="26" customFormat="1" x14ac:dyDescent="0.2">
      <c r="A426" s="39"/>
      <c r="B426" s="17"/>
      <c r="C426" s="17"/>
      <c r="D426" s="17"/>
      <c r="E426" s="17"/>
    </row>
    <row r="427" spans="1:5" s="26" customFormat="1" x14ac:dyDescent="0.2">
      <c r="A427" s="39"/>
      <c r="B427" s="17"/>
      <c r="C427" s="17"/>
      <c r="D427" s="17"/>
      <c r="E427" s="17"/>
    </row>
    <row r="428" spans="1:5" s="26" customFormat="1" x14ac:dyDescent="0.2">
      <c r="A428" s="39"/>
      <c r="B428" s="17"/>
      <c r="C428" s="17"/>
      <c r="D428" s="17"/>
      <c r="E428" s="17"/>
    </row>
    <row r="429" spans="1:5" s="26" customFormat="1" x14ac:dyDescent="0.2">
      <c r="A429" s="39"/>
      <c r="B429" s="17"/>
      <c r="C429" s="17"/>
      <c r="D429" s="17"/>
      <c r="E429" s="17"/>
    </row>
    <row r="430" spans="1:5" s="26" customFormat="1" x14ac:dyDescent="0.2">
      <c r="A430" s="39"/>
      <c r="B430" s="17"/>
      <c r="C430" s="17"/>
      <c r="D430" s="17"/>
      <c r="E430" s="17"/>
    </row>
    <row r="431" spans="1:5" s="26" customFormat="1" x14ac:dyDescent="0.2">
      <c r="A431" s="39"/>
      <c r="B431" s="17"/>
      <c r="C431" s="17"/>
      <c r="D431" s="17"/>
      <c r="E431" s="17"/>
    </row>
    <row r="432" spans="1:5" s="26" customFormat="1" x14ac:dyDescent="0.2">
      <c r="A432" s="39"/>
      <c r="B432" s="17"/>
      <c r="C432" s="17"/>
      <c r="D432" s="17"/>
      <c r="E432" s="17"/>
    </row>
    <row r="433" spans="1:5" s="26" customFormat="1" x14ac:dyDescent="0.2">
      <c r="A433" s="39"/>
      <c r="B433" s="17"/>
      <c r="C433" s="17"/>
      <c r="D433" s="17"/>
      <c r="E433" s="17"/>
    </row>
    <row r="434" spans="1:5" s="26" customFormat="1" x14ac:dyDescent="0.2">
      <c r="A434" s="39"/>
      <c r="B434" s="17"/>
      <c r="C434" s="17"/>
      <c r="D434" s="17"/>
      <c r="E434" s="17"/>
    </row>
    <row r="435" spans="1:5" s="26" customFormat="1" x14ac:dyDescent="0.2">
      <c r="A435" s="39"/>
      <c r="B435" s="17"/>
      <c r="C435" s="17"/>
      <c r="D435" s="17"/>
      <c r="E435" s="17"/>
    </row>
    <row r="436" spans="1:5" s="26" customFormat="1" x14ac:dyDescent="0.2">
      <c r="A436" s="39"/>
      <c r="B436" s="17"/>
      <c r="C436" s="17"/>
      <c r="D436" s="17"/>
      <c r="E436" s="17"/>
    </row>
    <row r="437" spans="1:5" s="26" customFormat="1" x14ac:dyDescent="0.2">
      <c r="A437" s="39"/>
      <c r="B437" s="17"/>
      <c r="C437" s="17"/>
      <c r="D437" s="17"/>
      <c r="E437" s="17"/>
    </row>
    <row r="438" spans="1:5" s="26" customFormat="1" x14ac:dyDescent="0.2">
      <c r="A438" s="39"/>
      <c r="B438" s="17"/>
      <c r="C438" s="17"/>
      <c r="D438" s="17"/>
      <c r="E438" s="17"/>
    </row>
    <row r="439" spans="1:5" s="26" customFormat="1" x14ac:dyDescent="0.2">
      <c r="A439" s="39"/>
      <c r="B439" s="17"/>
      <c r="C439" s="17"/>
      <c r="D439" s="17"/>
      <c r="E439" s="17"/>
    </row>
    <row r="440" spans="1:5" s="26" customFormat="1" x14ac:dyDescent="0.2">
      <c r="A440" s="39"/>
      <c r="B440" s="17"/>
      <c r="C440" s="17"/>
      <c r="D440" s="17"/>
      <c r="E440" s="17"/>
    </row>
    <row r="441" spans="1:5" s="26" customFormat="1" x14ac:dyDescent="0.2">
      <c r="A441" s="39"/>
      <c r="B441" s="17"/>
      <c r="C441" s="17"/>
      <c r="D441" s="17"/>
      <c r="E441" s="17"/>
    </row>
    <row r="442" spans="1:5" s="26" customFormat="1" x14ac:dyDescent="0.2">
      <c r="A442" s="39"/>
      <c r="B442" s="17"/>
      <c r="C442" s="17"/>
      <c r="D442" s="17"/>
      <c r="E442" s="17"/>
    </row>
    <row r="443" spans="1:5" s="26" customFormat="1" x14ac:dyDescent="0.2">
      <c r="A443" s="39"/>
      <c r="B443" s="17"/>
      <c r="C443" s="17"/>
      <c r="D443" s="17"/>
      <c r="E443" s="17"/>
    </row>
    <row r="444" spans="1:5" s="26" customFormat="1" x14ac:dyDescent="0.2">
      <c r="A444" s="39"/>
      <c r="B444" s="17"/>
      <c r="C444" s="17"/>
      <c r="D444" s="17"/>
      <c r="E444" s="17"/>
    </row>
    <row r="445" spans="1:5" s="26" customFormat="1" x14ac:dyDescent="0.2">
      <c r="A445" s="39"/>
      <c r="B445" s="17"/>
      <c r="C445" s="17"/>
      <c r="D445" s="17"/>
      <c r="E445" s="17"/>
    </row>
    <row r="446" spans="1:5" s="26" customFormat="1" x14ac:dyDescent="0.2">
      <c r="A446" s="39"/>
      <c r="B446" s="17"/>
      <c r="C446" s="17"/>
      <c r="D446" s="17"/>
      <c r="E446" s="17"/>
    </row>
    <row r="447" spans="1:5" s="26" customFormat="1" x14ac:dyDescent="0.2">
      <c r="A447" s="39"/>
      <c r="B447" s="17"/>
      <c r="C447" s="17"/>
      <c r="D447" s="17"/>
      <c r="E447" s="17"/>
    </row>
    <row r="448" spans="1:5" s="26" customFormat="1" x14ac:dyDescent="0.2">
      <c r="A448" s="39"/>
      <c r="B448" s="17"/>
      <c r="C448" s="17"/>
      <c r="D448" s="17"/>
      <c r="E448" s="17"/>
    </row>
    <row r="449" spans="1:5" s="26" customFormat="1" x14ac:dyDescent="0.2">
      <c r="A449" s="39"/>
      <c r="B449" s="17"/>
      <c r="C449" s="17"/>
      <c r="D449" s="17"/>
      <c r="E449" s="17"/>
    </row>
    <row r="450" spans="1:5" s="26" customFormat="1" x14ac:dyDescent="0.2">
      <c r="A450" s="39"/>
      <c r="B450" s="17"/>
      <c r="C450" s="17"/>
      <c r="D450" s="17"/>
      <c r="E450" s="17"/>
    </row>
    <row r="451" spans="1:5" s="26" customFormat="1" x14ac:dyDescent="0.2">
      <c r="A451" s="39"/>
      <c r="B451" s="17"/>
      <c r="C451" s="17"/>
      <c r="D451" s="17"/>
      <c r="E451" s="17"/>
    </row>
    <row r="452" spans="1:5" s="26" customFormat="1" x14ac:dyDescent="0.2">
      <c r="A452" s="39"/>
      <c r="B452" s="17"/>
      <c r="C452" s="17"/>
      <c r="D452" s="17"/>
      <c r="E452" s="17"/>
    </row>
    <row r="453" spans="1:5" s="26" customFormat="1" x14ac:dyDescent="0.2">
      <c r="A453" s="39"/>
      <c r="B453" s="17"/>
      <c r="C453" s="17"/>
      <c r="D453" s="17"/>
      <c r="E453" s="17"/>
    </row>
    <row r="454" spans="1:5" s="26" customFormat="1" x14ac:dyDescent="0.2">
      <c r="A454" s="39"/>
      <c r="B454" s="17"/>
      <c r="C454" s="17"/>
      <c r="D454" s="17"/>
      <c r="E454" s="17"/>
    </row>
    <row r="455" spans="1:5" s="26" customFormat="1" x14ac:dyDescent="0.2">
      <c r="A455" s="39"/>
      <c r="B455" s="17"/>
      <c r="C455" s="17"/>
      <c r="D455" s="17"/>
      <c r="E455" s="17"/>
    </row>
    <row r="456" spans="1:5" s="26" customFormat="1" x14ac:dyDescent="0.2">
      <c r="A456" s="39"/>
      <c r="B456" s="17"/>
      <c r="C456" s="17"/>
      <c r="D456" s="17"/>
      <c r="E456" s="17"/>
    </row>
    <row r="457" spans="1:5" s="26" customFormat="1" x14ac:dyDescent="0.2">
      <c r="A457" s="39"/>
      <c r="B457" s="17"/>
      <c r="C457" s="17"/>
      <c r="D457" s="17"/>
      <c r="E457" s="17"/>
    </row>
    <row r="458" spans="1:5" s="26" customFormat="1" x14ac:dyDescent="0.2">
      <c r="A458" s="39"/>
      <c r="B458" s="17"/>
      <c r="C458" s="17"/>
      <c r="D458" s="17"/>
      <c r="E458" s="17"/>
    </row>
    <row r="459" spans="1:5" s="26" customFormat="1" x14ac:dyDescent="0.2">
      <c r="A459" s="39"/>
      <c r="B459" s="17"/>
      <c r="C459" s="17"/>
      <c r="D459" s="17"/>
      <c r="E459" s="17"/>
    </row>
    <row r="460" spans="1:5" s="26" customFormat="1" x14ac:dyDescent="0.2">
      <c r="A460" s="39"/>
      <c r="B460" s="17"/>
      <c r="C460" s="17"/>
      <c r="D460" s="17"/>
      <c r="E460" s="17"/>
    </row>
    <row r="461" spans="1:5" s="26" customFormat="1" x14ac:dyDescent="0.2">
      <c r="A461" s="39"/>
      <c r="B461" s="17"/>
      <c r="C461" s="17"/>
      <c r="D461" s="17"/>
      <c r="E461" s="17"/>
    </row>
    <row r="462" spans="1:5" s="26" customFormat="1" x14ac:dyDescent="0.2">
      <c r="A462" s="39"/>
      <c r="B462" s="17"/>
      <c r="C462" s="17"/>
      <c r="D462" s="17"/>
      <c r="E462" s="17"/>
    </row>
    <row r="463" spans="1:5" s="26" customFormat="1" x14ac:dyDescent="0.2">
      <c r="A463" s="39"/>
      <c r="B463" s="17"/>
      <c r="C463" s="17"/>
      <c r="D463" s="17"/>
      <c r="E463" s="17"/>
    </row>
    <row r="464" spans="1:5" s="26" customFormat="1" x14ac:dyDescent="0.2">
      <c r="A464" s="39"/>
      <c r="B464" s="17"/>
      <c r="C464" s="17"/>
      <c r="D464" s="17"/>
      <c r="E464" s="17"/>
    </row>
    <row r="465" spans="1:5" s="26" customFormat="1" x14ac:dyDescent="0.2">
      <c r="A465" s="39"/>
      <c r="B465" s="17"/>
      <c r="C465" s="17"/>
      <c r="D465" s="17"/>
      <c r="E465" s="17"/>
    </row>
    <row r="466" spans="1:5" s="26" customFormat="1" x14ac:dyDescent="0.2">
      <c r="A466" s="39"/>
      <c r="B466" s="17"/>
      <c r="C466" s="17"/>
      <c r="D466" s="17"/>
      <c r="E466" s="17"/>
    </row>
    <row r="467" spans="1:5" s="26" customFormat="1" x14ac:dyDescent="0.2">
      <c r="A467" s="39"/>
      <c r="B467" s="17"/>
      <c r="C467" s="17"/>
      <c r="D467" s="17"/>
      <c r="E467" s="17"/>
    </row>
    <row r="468" spans="1:5" s="26" customFormat="1" x14ac:dyDescent="0.2">
      <c r="A468" s="39"/>
      <c r="B468" s="17"/>
      <c r="C468" s="17"/>
      <c r="D468" s="17"/>
      <c r="E468" s="17"/>
    </row>
    <row r="469" spans="1:5" s="26" customFormat="1" x14ac:dyDescent="0.2">
      <c r="A469" s="39"/>
      <c r="B469" s="17"/>
      <c r="C469" s="17"/>
      <c r="D469" s="17"/>
      <c r="E469" s="17"/>
    </row>
    <row r="470" spans="1:5" s="26" customFormat="1" x14ac:dyDescent="0.2">
      <c r="A470" s="39"/>
      <c r="B470" s="17"/>
      <c r="C470" s="17"/>
      <c r="D470" s="17"/>
      <c r="E470" s="17"/>
    </row>
    <row r="471" spans="1:5" s="26" customFormat="1" x14ac:dyDescent="0.2">
      <c r="A471" s="39"/>
      <c r="B471" s="17"/>
      <c r="C471" s="17"/>
      <c r="D471" s="17"/>
      <c r="E471" s="17"/>
    </row>
    <row r="472" spans="1:5" s="26" customFormat="1" x14ac:dyDescent="0.2">
      <c r="A472" s="39"/>
      <c r="B472" s="17"/>
      <c r="C472" s="17"/>
      <c r="D472" s="17"/>
      <c r="E472" s="17"/>
    </row>
    <row r="473" spans="1:5" s="26" customFormat="1" x14ac:dyDescent="0.2">
      <c r="A473" s="39"/>
      <c r="B473" s="17"/>
      <c r="C473" s="17"/>
      <c r="D473" s="17"/>
      <c r="E473" s="17"/>
    </row>
    <row r="474" spans="1:5" s="26" customFormat="1" x14ac:dyDescent="0.2">
      <c r="A474" s="39"/>
      <c r="B474" s="17"/>
      <c r="C474" s="17"/>
      <c r="D474" s="17"/>
      <c r="E474" s="17"/>
    </row>
    <row r="475" spans="1:5" s="26" customFormat="1" x14ac:dyDescent="0.2">
      <c r="A475" s="39"/>
      <c r="B475" s="17"/>
      <c r="C475" s="17"/>
      <c r="D475" s="17"/>
      <c r="E475" s="17"/>
    </row>
    <row r="476" spans="1:5" s="26" customFormat="1" x14ac:dyDescent="0.2">
      <c r="A476" s="39"/>
      <c r="B476" s="17"/>
      <c r="C476" s="17"/>
      <c r="D476" s="17"/>
      <c r="E476" s="17"/>
    </row>
    <row r="477" spans="1:5" s="26" customFormat="1" x14ac:dyDescent="0.2">
      <c r="A477" s="39"/>
      <c r="B477" s="17"/>
      <c r="C477" s="17"/>
      <c r="D477" s="17"/>
      <c r="E477" s="17"/>
    </row>
    <row r="478" spans="1:5" s="26" customFormat="1" x14ac:dyDescent="0.2">
      <c r="A478" s="39"/>
      <c r="B478" s="17"/>
      <c r="C478" s="17"/>
      <c r="D478" s="17"/>
      <c r="E478" s="17"/>
    </row>
    <row r="479" spans="1:5" s="26" customFormat="1" x14ac:dyDescent="0.2">
      <c r="A479" s="39"/>
      <c r="B479" s="17"/>
      <c r="C479" s="17"/>
      <c r="D479" s="17"/>
      <c r="E479" s="17"/>
    </row>
    <row r="480" spans="1:5" s="26" customFormat="1" x14ac:dyDescent="0.2">
      <c r="A480" s="39"/>
      <c r="B480" s="17"/>
      <c r="C480" s="17"/>
      <c r="D480" s="17"/>
      <c r="E480" s="17"/>
    </row>
    <row r="481" spans="1:5" s="26" customFormat="1" x14ac:dyDescent="0.2">
      <c r="A481" s="39"/>
      <c r="B481" s="17"/>
      <c r="C481" s="17"/>
      <c r="D481" s="17"/>
      <c r="E481" s="17"/>
    </row>
    <row r="482" spans="1:5" s="26" customFormat="1" x14ac:dyDescent="0.2">
      <c r="A482" s="39"/>
      <c r="B482" s="17"/>
      <c r="C482" s="17"/>
      <c r="D482" s="17"/>
      <c r="E482" s="17"/>
    </row>
    <row r="483" spans="1:5" s="26" customFormat="1" x14ac:dyDescent="0.2">
      <c r="A483" s="39"/>
      <c r="B483" s="17"/>
      <c r="C483" s="17"/>
      <c r="D483" s="17"/>
      <c r="E483" s="17"/>
    </row>
    <row r="484" spans="1:5" s="26" customFormat="1" x14ac:dyDescent="0.2">
      <c r="A484" s="39"/>
      <c r="B484" s="17"/>
      <c r="C484" s="17"/>
      <c r="D484" s="17"/>
      <c r="E484" s="17"/>
    </row>
    <row r="485" spans="1:5" s="26" customFormat="1" x14ac:dyDescent="0.2">
      <c r="A485" s="39"/>
      <c r="B485" s="17"/>
      <c r="C485" s="17"/>
      <c r="D485" s="17"/>
      <c r="E485" s="17"/>
    </row>
    <row r="486" spans="1:5" s="26" customFormat="1" x14ac:dyDescent="0.2">
      <c r="A486" s="39"/>
      <c r="B486" s="17"/>
      <c r="C486" s="17"/>
      <c r="D486" s="17"/>
      <c r="E486" s="17"/>
    </row>
    <row r="487" spans="1:5" s="26" customFormat="1" x14ac:dyDescent="0.2">
      <c r="A487" s="39"/>
      <c r="B487" s="17"/>
      <c r="C487" s="17"/>
      <c r="D487" s="17"/>
      <c r="E487" s="17"/>
    </row>
    <row r="488" spans="1:5" s="26" customFormat="1" x14ac:dyDescent="0.2">
      <c r="A488" s="39"/>
      <c r="B488" s="17"/>
      <c r="C488" s="17"/>
      <c r="D488" s="17"/>
      <c r="E488" s="17"/>
    </row>
    <row r="489" spans="1:5" s="26" customFormat="1" x14ac:dyDescent="0.2">
      <c r="A489" s="39"/>
      <c r="B489" s="17"/>
      <c r="C489" s="17"/>
      <c r="D489" s="17"/>
      <c r="E489" s="17"/>
    </row>
    <row r="490" spans="1:5" s="26" customFormat="1" x14ac:dyDescent="0.2">
      <c r="A490" s="39"/>
      <c r="B490" s="17"/>
      <c r="C490" s="17"/>
      <c r="D490" s="17"/>
      <c r="E490" s="17"/>
    </row>
    <row r="491" spans="1:5" s="26" customFormat="1" x14ac:dyDescent="0.2">
      <c r="A491" s="39"/>
      <c r="B491" s="17"/>
      <c r="C491" s="17"/>
      <c r="D491" s="17"/>
      <c r="E491" s="17"/>
    </row>
    <row r="492" spans="1:5" s="26" customFormat="1" x14ac:dyDescent="0.2">
      <c r="A492" s="39"/>
      <c r="B492" s="17"/>
      <c r="C492" s="17"/>
      <c r="D492" s="17"/>
      <c r="E492" s="17"/>
    </row>
    <row r="493" spans="1:5" s="26" customFormat="1" x14ac:dyDescent="0.2">
      <c r="A493" s="39"/>
      <c r="B493" s="17"/>
      <c r="C493" s="17"/>
      <c r="D493" s="17"/>
      <c r="E493" s="17"/>
    </row>
    <row r="494" spans="1:5" s="26" customFormat="1" x14ac:dyDescent="0.2">
      <c r="A494" s="39"/>
      <c r="B494" s="17"/>
      <c r="C494" s="17"/>
      <c r="D494" s="17"/>
      <c r="E494" s="17"/>
    </row>
    <row r="495" spans="1:5" s="26" customFormat="1" x14ac:dyDescent="0.2">
      <c r="A495" s="39"/>
      <c r="B495" s="17"/>
      <c r="C495" s="17"/>
      <c r="D495" s="17"/>
      <c r="E495" s="17"/>
    </row>
    <row r="496" spans="1:5" s="26" customFormat="1" x14ac:dyDescent="0.2">
      <c r="A496" s="39"/>
      <c r="B496" s="17"/>
      <c r="C496" s="17"/>
      <c r="D496" s="17"/>
      <c r="E496" s="17"/>
    </row>
    <row r="497" spans="1:5" s="26" customFormat="1" x14ac:dyDescent="0.2">
      <c r="A497" s="39"/>
      <c r="B497" s="17"/>
      <c r="C497" s="17"/>
      <c r="D497" s="17"/>
      <c r="E497" s="17"/>
    </row>
    <row r="498" spans="1:5" s="26" customFormat="1" x14ac:dyDescent="0.2">
      <c r="A498" s="39"/>
      <c r="B498" s="17"/>
      <c r="C498" s="17"/>
      <c r="D498" s="17"/>
      <c r="E498" s="17"/>
    </row>
    <row r="499" spans="1:5" s="26" customFormat="1" x14ac:dyDescent="0.2">
      <c r="A499" s="39"/>
      <c r="B499" s="17"/>
      <c r="C499" s="17"/>
      <c r="D499" s="17"/>
      <c r="E499" s="17"/>
    </row>
    <row r="500" spans="1:5" s="26" customFormat="1" x14ac:dyDescent="0.2">
      <c r="A500" s="39"/>
      <c r="B500" s="17"/>
      <c r="C500" s="17"/>
      <c r="D500" s="17"/>
      <c r="E500" s="17"/>
    </row>
    <row r="501" spans="1:5" s="26" customFormat="1" x14ac:dyDescent="0.2">
      <c r="A501" s="39"/>
      <c r="B501" s="17"/>
      <c r="C501" s="17"/>
      <c r="D501" s="17"/>
      <c r="E501" s="17"/>
    </row>
    <row r="502" spans="1:5" s="26" customFormat="1" x14ac:dyDescent="0.2">
      <c r="A502" s="39"/>
      <c r="B502" s="17"/>
      <c r="C502" s="17"/>
      <c r="D502" s="17"/>
      <c r="E502" s="17"/>
    </row>
    <row r="503" spans="1:5" s="26" customFormat="1" x14ac:dyDescent="0.2">
      <c r="A503" s="39"/>
      <c r="B503" s="17"/>
      <c r="C503" s="17"/>
      <c r="D503" s="17"/>
      <c r="E503" s="17"/>
    </row>
    <row r="504" spans="1:5" s="26" customFormat="1" x14ac:dyDescent="0.2">
      <c r="A504" s="39"/>
      <c r="B504" s="17"/>
      <c r="C504" s="17"/>
      <c r="D504" s="17"/>
      <c r="E504" s="17"/>
    </row>
    <row r="505" spans="1:5" s="26" customFormat="1" x14ac:dyDescent="0.2">
      <c r="A505" s="39"/>
      <c r="B505" s="17"/>
      <c r="C505" s="17"/>
      <c r="D505" s="17"/>
      <c r="E505" s="17"/>
    </row>
    <row r="506" spans="1:5" s="26" customFormat="1" x14ac:dyDescent="0.2">
      <c r="A506" s="39"/>
      <c r="B506" s="17"/>
      <c r="C506" s="17"/>
      <c r="D506" s="17"/>
      <c r="E506" s="17"/>
    </row>
    <row r="507" spans="1:5" s="26" customFormat="1" x14ac:dyDescent="0.2">
      <c r="A507" s="39"/>
      <c r="B507" s="17"/>
      <c r="C507" s="17"/>
      <c r="D507" s="17"/>
      <c r="E507" s="17"/>
    </row>
    <row r="508" spans="1:5" s="26" customFormat="1" x14ac:dyDescent="0.2">
      <c r="A508" s="39"/>
      <c r="B508" s="17"/>
      <c r="C508" s="17"/>
      <c r="D508" s="17"/>
      <c r="E508" s="17"/>
    </row>
    <row r="509" spans="1:5" s="26" customFormat="1" x14ac:dyDescent="0.2">
      <c r="A509" s="39"/>
      <c r="B509" s="17"/>
      <c r="C509" s="17"/>
      <c r="D509" s="17"/>
      <c r="E509" s="17"/>
    </row>
    <row r="510" spans="1:5" s="26" customFormat="1" x14ac:dyDescent="0.2">
      <c r="A510" s="39"/>
      <c r="B510" s="17"/>
      <c r="C510" s="17"/>
      <c r="D510" s="17"/>
      <c r="E510" s="17"/>
    </row>
    <row r="511" spans="1:5" s="26" customFormat="1" x14ac:dyDescent="0.2">
      <c r="A511" s="39"/>
      <c r="B511" s="17"/>
      <c r="C511" s="17"/>
      <c r="D511" s="17"/>
      <c r="E511" s="17"/>
    </row>
    <row r="512" spans="1:5" s="26" customFormat="1" x14ac:dyDescent="0.2">
      <c r="A512" s="39"/>
      <c r="B512" s="17"/>
      <c r="C512" s="17"/>
      <c r="D512" s="17"/>
      <c r="E512" s="17"/>
    </row>
    <row r="513" spans="1:5" s="26" customFormat="1" x14ac:dyDescent="0.2">
      <c r="A513" s="39"/>
      <c r="B513" s="17"/>
      <c r="C513" s="17"/>
      <c r="D513" s="17"/>
      <c r="E513" s="17"/>
    </row>
    <row r="514" spans="1:5" s="26" customFormat="1" x14ac:dyDescent="0.2">
      <c r="A514" s="39"/>
      <c r="B514" s="17"/>
      <c r="C514" s="17"/>
      <c r="D514" s="17"/>
      <c r="E514" s="17"/>
    </row>
    <row r="515" spans="1:5" s="26" customFormat="1" x14ac:dyDescent="0.2">
      <c r="A515" s="39"/>
      <c r="B515" s="17"/>
      <c r="C515" s="17"/>
      <c r="D515" s="17"/>
      <c r="E515" s="17"/>
    </row>
    <row r="516" spans="1:5" s="26" customFormat="1" x14ac:dyDescent="0.2">
      <c r="A516" s="39"/>
      <c r="B516" s="17"/>
      <c r="C516" s="17"/>
      <c r="D516" s="17"/>
      <c r="E516" s="17"/>
    </row>
    <row r="517" spans="1:5" s="26" customFormat="1" x14ac:dyDescent="0.2">
      <c r="A517" s="39"/>
      <c r="B517" s="17"/>
      <c r="C517" s="17"/>
      <c r="D517" s="17"/>
      <c r="E517" s="17"/>
    </row>
    <row r="518" spans="1:5" s="26" customFormat="1" x14ac:dyDescent="0.2">
      <c r="A518" s="39"/>
      <c r="B518" s="17"/>
      <c r="C518" s="17"/>
      <c r="D518" s="17"/>
      <c r="E518" s="17"/>
    </row>
    <row r="519" spans="1:5" s="26" customFormat="1" x14ac:dyDescent="0.2">
      <c r="A519" s="39"/>
      <c r="B519" s="17"/>
      <c r="C519" s="17"/>
      <c r="D519" s="17"/>
      <c r="E519" s="17"/>
    </row>
    <row r="520" spans="1:5" s="26" customFormat="1" x14ac:dyDescent="0.2">
      <c r="A520" s="39"/>
      <c r="B520" s="17"/>
      <c r="C520" s="17"/>
      <c r="D520" s="17"/>
      <c r="E520" s="17"/>
    </row>
    <row r="521" spans="1:5" s="26" customFormat="1" x14ac:dyDescent="0.2">
      <c r="A521" s="39"/>
      <c r="B521" s="17"/>
      <c r="C521" s="17"/>
      <c r="D521" s="17"/>
      <c r="E521" s="17"/>
    </row>
    <row r="522" spans="1:5" s="26" customFormat="1" x14ac:dyDescent="0.2">
      <c r="A522" s="39"/>
      <c r="B522" s="17"/>
      <c r="C522" s="17"/>
      <c r="D522" s="17"/>
      <c r="E522" s="17"/>
    </row>
    <row r="523" spans="1:5" s="26" customFormat="1" x14ac:dyDescent="0.2">
      <c r="A523" s="39"/>
      <c r="B523" s="17"/>
      <c r="C523" s="17"/>
      <c r="D523" s="17"/>
      <c r="E523" s="17"/>
    </row>
    <row r="524" spans="1:5" s="26" customFormat="1" x14ac:dyDescent="0.2">
      <c r="A524" s="39"/>
      <c r="B524" s="17"/>
      <c r="C524" s="17"/>
      <c r="D524" s="17"/>
      <c r="E524" s="17"/>
    </row>
    <row r="525" spans="1:5" s="26" customFormat="1" x14ac:dyDescent="0.2">
      <c r="A525" s="39"/>
      <c r="B525" s="17"/>
      <c r="C525" s="17"/>
      <c r="D525" s="17"/>
      <c r="E525" s="17"/>
    </row>
    <row r="526" spans="1:5" s="26" customFormat="1" x14ac:dyDescent="0.2">
      <c r="A526" s="39"/>
      <c r="B526" s="17"/>
      <c r="C526" s="17"/>
      <c r="D526" s="17"/>
      <c r="E526" s="17"/>
    </row>
    <row r="527" spans="1:5" s="26" customFormat="1" x14ac:dyDescent="0.2">
      <c r="A527" s="39"/>
      <c r="B527" s="17"/>
      <c r="C527" s="17"/>
      <c r="D527" s="17"/>
      <c r="E527" s="17"/>
    </row>
    <row r="528" spans="1:5" s="26" customFormat="1" x14ac:dyDescent="0.2">
      <c r="A528" s="39"/>
      <c r="B528" s="17"/>
      <c r="C528" s="17"/>
      <c r="D528" s="17"/>
      <c r="E528" s="17"/>
    </row>
    <row r="529" spans="1:5" s="26" customFormat="1" x14ac:dyDescent="0.2">
      <c r="A529" s="39"/>
      <c r="B529" s="17"/>
      <c r="C529" s="17"/>
      <c r="D529" s="17"/>
      <c r="E529" s="17"/>
    </row>
    <row r="530" spans="1:5" s="26" customFormat="1" x14ac:dyDescent="0.2">
      <c r="A530" s="39"/>
      <c r="B530" s="17"/>
      <c r="C530" s="17"/>
      <c r="D530" s="17"/>
      <c r="E530" s="17"/>
    </row>
    <row r="531" spans="1:5" s="26" customFormat="1" x14ac:dyDescent="0.2">
      <c r="A531" s="39"/>
      <c r="B531" s="17"/>
      <c r="C531" s="17"/>
      <c r="D531" s="17"/>
      <c r="E531" s="17"/>
    </row>
    <row r="532" spans="1:5" s="26" customFormat="1" x14ac:dyDescent="0.2">
      <c r="A532" s="39"/>
      <c r="B532" s="17"/>
      <c r="C532" s="17"/>
      <c r="D532" s="17"/>
      <c r="E532" s="17"/>
    </row>
    <row r="533" spans="1:5" s="26" customFormat="1" x14ac:dyDescent="0.2">
      <c r="A533" s="39"/>
      <c r="B533" s="17"/>
      <c r="C533" s="17"/>
      <c r="D533" s="17"/>
      <c r="E533" s="17"/>
    </row>
    <row r="534" spans="1:5" s="26" customFormat="1" x14ac:dyDescent="0.2">
      <c r="A534" s="39"/>
      <c r="B534" s="17"/>
      <c r="C534" s="17"/>
      <c r="D534" s="17"/>
      <c r="E534" s="17"/>
    </row>
    <row r="535" spans="1:5" s="26" customFormat="1" x14ac:dyDescent="0.2">
      <c r="A535" s="39"/>
      <c r="B535" s="17"/>
      <c r="C535" s="17"/>
      <c r="D535" s="17"/>
      <c r="E535" s="17"/>
    </row>
    <row r="536" spans="1:5" s="26" customFormat="1" x14ac:dyDescent="0.2">
      <c r="A536" s="39"/>
      <c r="B536" s="17"/>
      <c r="C536" s="17"/>
      <c r="D536" s="17"/>
      <c r="E536" s="17"/>
    </row>
    <row r="537" spans="1:5" s="26" customFormat="1" x14ac:dyDescent="0.2">
      <c r="A537" s="39"/>
      <c r="B537" s="17"/>
      <c r="C537" s="17"/>
      <c r="D537" s="17"/>
      <c r="E537" s="17"/>
    </row>
    <row r="538" spans="1:5" s="26" customFormat="1" x14ac:dyDescent="0.2">
      <c r="A538" s="39"/>
      <c r="B538" s="17"/>
      <c r="C538" s="17"/>
      <c r="D538" s="17"/>
      <c r="E538" s="17"/>
    </row>
    <row r="539" spans="1:5" s="26" customFormat="1" x14ac:dyDescent="0.2">
      <c r="A539" s="39"/>
      <c r="B539" s="17"/>
      <c r="C539" s="17"/>
      <c r="D539" s="17"/>
      <c r="E539" s="17"/>
    </row>
    <row r="540" spans="1:5" s="26" customFormat="1" x14ac:dyDescent="0.2">
      <c r="A540" s="39"/>
      <c r="B540" s="17"/>
      <c r="C540" s="17"/>
      <c r="D540" s="17"/>
      <c r="E540" s="17"/>
    </row>
    <row r="541" spans="1:5" s="26" customFormat="1" x14ac:dyDescent="0.2">
      <c r="A541" s="39"/>
      <c r="B541" s="17"/>
      <c r="C541" s="17"/>
      <c r="D541" s="17"/>
      <c r="E541" s="17"/>
    </row>
    <row r="542" spans="1:5" s="26" customFormat="1" x14ac:dyDescent="0.2">
      <c r="A542" s="39"/>
      <c r="B542" s="17"/>
      <c r="C542" s="17"/>
      <c r="D542" s="17"/>
      <c r="E542" s="17"/>
    </row>
    <row r="543" spans="1:5" s="26" customFormat="1" x14ac:dyDescent="0.2">
      <c r="A543" s="39"/>
      <c r="B543" s="17"/>
      <c r="C543" s="17"/>
      <c r="D543" s="17"/>
      <c r="E543" s="17"/>
    </row>
    <row r="544" spans="1:5" s="26" customFormat="1" x14ac:dyDescent="0.2">
      <c r="A544" s="39"/>
      <c r="B544" s="17"/>
      <c r="C544" s="17"/>
      <c r="D544" s="17"/>
      <c r="E544" s="17"/>
    </row>
    <row r="545" spans="1:5" s="26" customFormat="1" x14ac:dyDescent="0.2">
      <c r="A545" s="39"/>
      <c r="B545" s="17"/>
      <c r="C545" s="17"/>
      <c r="D545" s="17"/>
      <c r="E545" s="17"/>
    </row>
    <row r="546" spans="1:5" s="26" customFormat="1" x14ac:dyDescent="0.2">
      <c r="A546" s="39"/>
      <c r="B546" s="17"/>
      <c r="C546" s="17"/>
      <c r="D546" s="17"/>
      <c r="E546" s="17"/>
    </row>
    <row r="547" spans="1:5" s="26" customFormat="1" x14ac:dyDescent="0.2">
      <c r="A547" s="39"/>
      <c r="B547" s="17"/>
      <c r="C547" s="17"/>
      <c r="D547" s="17"/>
      <c r="E547" s="17"/>
    </row>
    <row r="548" spans="1:5" s="26" customFormat="1" x14ac:dyDescent="0.2">
      <c r="A548" s="39"/>
      <c r="B548" s="17"/>
      <c r="C548" s="17"/>
      <c r="D548" s="17"/>
      <c r="E548" s="17"/>
    </row>
    <row r="549" spans="1:5" s="26" customFormat="1" x14ac:dyDescent="0.2">
      <c r="A549" s="39"/>
      <c r="B549" s="17"/>
      <c r="C549" s="17"/>
      <c r="D549" s="17"/>
      <c r="E549" s="17"/>
    </row>
    <row r="550" spans="1:5" s="26" customFormat="1" x14ac:dyDescent="0.2">
      <c r="A550" s="39"/>
      <c r="B550" s="17"/>
      <c r="C550" s="17"/>
      <c r="D550" s="17"/>
      <c r="E550" s="17"/>
    </row>
    <row r="551" spans="1:5" s="26" customFormat="1" x14ac:dyDescent="0.2">
      <c r="A551" s="39"/>
      <c r="B551" s="17"/>
      <c r="C551" s="17"/>
      <c r="D551" s="17"/>
      <c r="E551" s="17"/>
    </row>
    <row r="552" spans="1:5" s="26" customFormat="1" x14ac:dyDescent="0.2">
      <c r="A552" s="39"/>
      <c r="B552" s="17"/>
      <c r="C552" s="17"/>
      <c r="D552" s="17"/>
      <c r="E552" s="17"/>
    </row>
    <row r="553" spans="1:5" s="26" customFormat="1" x14ac:dyDescent="0.2">
      <c r="A553" s="39"/>
      <c r="B553" s="17"/>
      <c r="C553" s="17"/>
      <c r="D553" s="17"/>
      <c r="E553" s="17"/>
    </row>
    <row r="554" spans="1:5" s="26" customFormat="1" x14ac:dyDescent="0.2">
      <c r="A554" s="39"/>
      <c r="B554" s="17"/>
      <c r="C554" s="17"/>
      <c r="D554" s="17"/>
      <c r="E554" s="17"/>
    </row>
    <row r="555" spans="1:5" s="26" customFormat="1" x14ac:dyDescent="0.2">
      <c r="A555" s="39"/>
      <c r="B555" s="17"/>
      <c r="C555" s="17"/>
      <c r="D555" s="17"/>
      <c r="E555" s="17"/>
    </row>
    <row r="556" spans="1:5" s="26" customFormat="1" x14ac:dyDescent="0.2">
      <c r="A556" s="39"/>
      <c r="B556" s="17"/>
      <c r="C556" s="17"/>
      <c r="D556" s="17"/>
      <c r="E556" s="17"/>
    </row>
    <row r="557" spans="1:5" s="26" customFormat="1" x14ac:dyDescent="0.2">
      <c r="A557" s="39"/>
      <c r="B557" s="17"/>
      <c r="C557" s="17"/>
      <c r="D557" s="17"/>
      <c r="E557" s="17"/>
    </row>
    <row r="558" spans="1:5" s="26" customFormat="1" x14ac:dyDescent="0.2">
      <c r="A558" s="39"/>
      <c r="B558" s="17"/>
      <c r="C558" s="17"/>
      <c r="D558" s="17"/>
      <c r="E558" s="17"/>
    </row>
    <row r="559" spans="1:5" s="26" customFormat="1" x14ac:dyDescent="0.2">
      <c r="A559" s="39"/>
      <c r="B559" s="17"/>
      <c r="C559" s="17"/>
      <c r="D559" s="17"/>
      <c r="E559" s="17"/>
    </row>
    <row r="560" spans="1:5" s="26" customFormat="1" x14ac:dyDescent="0.2">
      <c r="A560" s="39"/>
      <c r="B560" s="17"/>
      <c r="C560" s="17"/>
      <c r="D560" s="17"/>
      <c r="E560" s="17"/>
    </row>
    <row r="561" spans="1:5" s="26" customFormat="1" x14ac:dyDescent="0.2">
      <c r="A561" s="39"/>
      <c r="B561" s="17"/>
      <c r="C561" s="17"/>
      <c r="D561" s="17"/>
      <c r="E561" s="17"/>
    </row>
    <row r="562" spans="1:5" s="26" customFormat="1" x14ac:dyDescent="0.2">
      <c r="A562" s="39"/>
      <c r="B562" s="17"/>
      <c r="C562" s="17"/>
      <c r="D562" s="17"/>
      <c r="E562" s="17"/>
    </row>
    <row r="563" spans="1:5" s="26" customFormat="1" x14ac:dyDescent="0.2">
      <c r="A563" s="39"/>
      <c r="B563" s="17"/>
      <c r="C563" s="17"/>
      <c r="D563" s="17"/>
      <c r="E563" s="17"/>
    </row>
    <row r="564" spans="1:5" s="26" customFormat="1" x14ac:dyDescent="0.2">
      <c r="A564" s="39"/>
      <c r="B564" s="17"/>
      <c r="C564" s="17"/>
      <c r="D564" s="17"/>
      <c r="E564" s="17"/>
    </row>
    <row r="565" spans="1:5" s="26" customFormat="1" x14ac:dyDescent="0.2">
      <c r="A565" s="39"/>
      <c r="B565" s="17"/>
      <c r="C565" s="17"/>
      <c r="D565" s="17"/>
      <c r="E565" s="17"/>
    </row>
    <row r="566" spans="1:5" s="26" customFormat="1" x14ac:dyDescent="0.2">
      <c r="A566" s="39"/>
      <c r="B566" s="17"/>
      <c r="C566" s="17"/>
      <c r="D566" s="17"/>
      <c r="E566" s="17"/>
    </row>
    <row r="567" spans="1:5" s="26" customFormat="1" x14ac:dyDescent="0.2">
      <c r="A567" s="39"/>
      <c r="B567" s="17"/>
      <c r="C567" s="17"/>
      <c r="D567" s="17"/>
      <c r="E567" s="17"/>
    </row>
    <row r="568" spans="1:5" s="26" customFormat="1" x14ac:dyDescent="0.2">
      <c r="A568" s="39"/>
      <c r="B568" s="17"/>
      <c r="C568" s="17"/>
      <c r="D568" s="17"/>
      <c r="E568" s="17"/>
    </row>
    <row r="569" spans="1:5" s="26" customFormat="1" x14ac:dyDescent="0.2">
      <c r="A569" s="39"/>
      <c r="B569" s="17"/>
      <c r="C569" s="17"/>
      <c r="D569" s="17"/>
      <c r="E569" s="17"/>
    </row>
    <row r="570" spans="1:5" s="26" customFormat="1" x14ac:dyDescent="0.2">
      <c r="A570" s="39"/>
      <c r="B570" s="17"/>
      <c r="C570" s="17"/>
      <c r="D570" s="17"/>
      <c r="E570" s="17"/>
    </row>
    <row r="571" spans="1:5" s="26" customFormat="1" x14ac:dyDescent="0.2">
      <c r="A571" s="39"/>
      <c r="B571" s="17"/>
      <c r="C571" s="17"/>
      <c r="D571" s="17"/>
      <c r="E571" s="17"/>
    </row>
    <row r="572" spans="1:5" s="26" customFormat="1" x14ac:dyDescent="0.2">
      <c r="A572" s="39"/>
      <c r="B572" s="17"/>
      <c r="C572" s="17"/>
      <c r="D572" s="17"/>
      <c r="E572" s="17"/>
    </row>
    <row r="573" spans="1:5" s="26" customFormat="1" x14ac:dyDescent="0.2">
      <c r="A573" s="39"/>
      <c r="B573" s="17"/>
      <c r="C573" s="17"/>
      <c r="D573" s="17"/>
      <c r="E573" s="17"/>
    </row>
    <row r="574" spans="1:5" s="26" customFormat="1" x14ac:dyDescent="0.2">
      <c r="A574" s="39"/>
      <c r="B574" s="17"/>
      <c r="C574" s="17"/>
      <c r="D574" s="17"/>
      <c r="E574" s="17"/>
    </row>
    <row r="575" spans="1:5" s="26" customFormat="1" x14ac:dyDescent="0.2">
      <c r="A575" s="39"/>
      <c r="B575" s="17"/>
      <c r="C575" s="17"/>
      <c r="D575" s="17"/>
      <c r="E575" s="17"/>
    </row>
    <row r="576" spans="1:5" s="26" customFormat="1" x14ac:dyDescent="0.2">
      <c r="A576" s="39"/>
      <c r="B576" s="17"/>
      <c r="C576" s="17"/>
      <c r="D576" s="17"/>
      <c r="E576" s="17"/>
    </row>
    <row r="577" spans="1:5" s="26" customFormat="1" x14ac:dyDescent="0.2">
      <c r="A577" s="39"/>
      <c r="B577" s="17"/>
      <c r="C577" s="17"/>
      <c r="D577" s="17"/>
      <c r="E577" s="17"/>
    </row>
    <row r="578" spans="1:5" s="26" customFormat="1" x14ac:dyDescent="0.2">
      <c r="A578" s="39"/>
      <c r="B578" s="17"/>
      <c r="C578" s="17"/>
      <c r="D578" s="17"/>
      <c r="E578" s="17"/>
    </row>
    <row r="579" spans="1:5" s="26" customFormat="1" x14ac:dyDescent="0.2">
      <c r="A579" s="39"/>
      <c r="B579" s="17"/>
      <c r="C579" s="17"/>
      <c r="D579" s="17"/>
      <c r="E579" s="17"/>
    </row>
    <row r="580" spans="1:5" s="26" customFormat="1" x14ac:dyDescent="0.2">
      <c r="A580" s="39"/>
      <c r="B580" s="17"/>
      <c r="C580" s="17"/>
      <c r="D580" s="17"/>
      <c r="E580" s="17"/>
    </row>
    <row r="581" spans="1:5" s="26" customFormat="1" x14ac:dyDescent="0.2">
      <c r="A581" s="39"/>
      <c r="B581" s="17"/>
      <c r="C581" s="17"/>
      <c r="D581" s="17"/>
      <c r="E581" s="17"/>
    </row>
    <row r="582" spans="1:5" s="26" customFormat="1" x14ac:dyDescent="0.2">
      <c r="A582" s="39"/>
      <c r="B582" s="17"/>
      <c r="C582" s="17"/>
      <c r="D582" s="17"/>
      <c r="E582" s="17"/>
    </row>
    <row r="583" spans="1:5" s="26" customFormat="1" x14ac:dyDescent="0.2">
      <c r="A583" s="39"/>
      <c r="B583" s="17"/>
      <c r="C583" s="17"/>
      <c r="D583" s="17"/>
      <c r="E583" s="17"/>
    </row>
    <row r="584" spans="1:5" s="26" customFormat="1" x14ac:dyDescent="0.2">
      <c r="A584" s="39"/>
      <c r="B584" s="17"/>
      <c r="C584" s="17"/>
      <c r="D584" s="17"/>
      <c r="E584" s="17"/>
    </row>
    <row r="585" spans="1:5" s="26" customFormat="1" x14ac:dyDescent="0.2">
      <c r="A585" s="39"/>
      <c r="B585" s="17"/>
      <c r="C585" s="17"/>
      <c r="D585" s="17"/>
      <c r="E585" s="17"/>
    </row>
    <row r="586" spans="1:5" s="26" customFormat="1" x14ac:dyDescent="0.2">
      <c r="A586" s="39"/>
      <c r="B586" s="17"/>
      <c r="C586" s="17"/>
      <c r="D586" s="17"/>
      <c r="E586" s="17"/>
    </row>
    <row r="587" spans="1:5" s="26" customFormat="1" x14ac:dyDescent="0.2">
      <c r="A587" s="39"/>
      <c r="B587" s="17"/>
      <c r="C587" s="17"/>
      <c r="D587" s="17"/>
      <c r="E587" s="17"/>
    </row>
    <row r="588" spans="1:5" s="26" customFormat="1" x14ac:dyDescent="0.2">
      <c r="A588" s="39"/>
      <c r="B588" s="17"/>
      <c r="C588" s="17"/>
      <c r="D588" s="17"/>
      <c r="E588" s="17"/>
    </row>
    <row r="589" spans="1:5" s="26" customFormat="1" x14ac:dyDescent="0.2">
      <c r="A589" s="39"/>
      <c r="B589" s="17"/>
      <c r="C589" s="17"/>
      <c r="D589" s="17"/>
      <c r="E589" s="17"/>
    </row>
    <row r="590" spans="1:5" s="26" customFormat="1" x14ac:dyDescent="0.2">
      <c r="A590" s="39"/>
      <c r="B590" s="17"/>
      <c r="C590" s="17"/>
      <c r="D590" s="17"/>
      <c r="E590" s="17"/>
    </row>
    <row r="591" spans="1:5" s="26" customFormat="1" x14ac:dyDescent="0.2">
      <c r="A591" s="39"/>
      <c r="B591" s="17"/>
      <c r="C591" s="17"/>
      <c r="D591" s="17"/>
      <c r="E591" s="17"/>
    </row>
    <row r="592" spans="1:5" s="26" customFormat="1" x14ac:dyDescent="0.2">
      <c r="A592" s="39"/>
      <c r="B592" s="17"/>
      <c r="C592" s="17"/>
      <c r="D592" s="17"/>
      <c r="E592" s="17"/>
    </row>
    <row r="593" spans="1:5" s="26" customFormat="1" x14ac:dyDescent="0.2">
      <c r="A593" s="39"/>
      <c r="B593" s="17"/>
      <c r="C593" s="17"/>
      <c r="D593" s="17"/>
      <c r="E593" s="17"/>
    </row>
    <row r="594" spans="1:5" s="26" customFormat="1" x14ac:dyDescent="0.2">
      <c r="A594" s="39"/>
      <c r="B594" s="17"/>
      <c r="C594" s="17"/>
      <c r="D594" s="17"/>
      <c r="E594" s="17"/>
    </row>
    <row r="595" spans="1:5" s="26" customFormat="1" x14ac:dyDescent="0.2">
      <c r="A595" s="39"/>
      <c r="B595" s="17"/>
      <c r="C595" s="17"/>
      <c r="D595" s="17"/>
      <c r="E595" s="17"/>
    </row>
    <row r="596" spans="1:5" s="26" customFormat="1" x14ac:dyDescent="0.2">
      <c r="A596" s="39"/>
      <c r="B596" s="17"/>
      <c r="C596" s="17"/>
      <c r="D596" s="17"/>
      <c r="E596" s="17"/>
    </row>
    <row r="597" spans="1:5" s="26" customFormat="1" x14ac:dyDescent="0.2">
      <c r="A597" s="39"/>
      <c r="B597" s="17"/>
      <c r="C597" s="17"/>
      <c r="D597" s="17"/>
      <c r="E597" s="17"/>
    </row>
    <row r="598" spans="1:5" s="26" customFormat="1" x14ac:dyDescent="0.2">
      <c r="A598" s="39"/>
      <c r="B598" s="17"/>
      <c r="C598" s="17"/>
      <c r="D598" s="17"/>
      <c r="E598" s="17"/>
    </row>
    <row r="599" spans="1:5" s="26" customFormat="1" x14ac:dyDescent="0.2">
      <c r="A599" s="39"/>
      <c r="B599" s="17"/>
      <c r="C599" s="17"/>
      <c r="D599" s="17"/>
      <c r="E599" s="17"/>
    </row>
    <row r="600" spans="1:5" s="26" customFormat="1" x14ac:dyDescent="0.2">
      <c r="A600" s="39"/>
      <c r="B600" s="17"/>
      <c r="C600" s="17"/>
      <c r="D600" s="17"/>
      <c r="E600" s="17"/>
    </row>
    <row r="601" spans="1:5" s="26" customFormat="1" x14ac:dyDescent="0.2">
      <c r="A601" s="39"/>
      <c r="B601" s="17"/>
      <c r="C601" s="17"/>
      <c r="D601" s="17"/>
      <c r="E601" s="17"/>
    </row>
    <row r="602" spans="1:5" s="26" customFormat="1" x14ac:dyDescent="0.2">
      <c r="A602" s="39"/>
      <c r="B602" s="17"/>
      <c r="C602" s="17"/>
      <c r="D602" s="17"/>
      <c r="E602" s="17"/>
    </row>
    <row r="603" spans="1:5" s="26" customFormat="1" x14ac:dyDescent="0.2">
      <c r="A603" s="39"/>
      <c r="B603" s="17"/>
      <c r="C603" s="17"/>
      <c r="D603" s="17"/>
      <c r="E603" s="17"/>
    </row>
    <row r="604" spans="1:5" s="26" customFormat="1" x14ac:dyDescent="0.2">
      <c r="A604" s="39"/>
      <c r="B604" s="17"/>
      <c r="C604" s="17"/>
      <c r="D604" s="17"/>
      <c r="E604" s="17"/>
    </row>
  </sheetData>
  <mergeCells count="2">
    <mergeCell ref="A4:E4"/>
    <mergeCell ref="F4:G4"/>
  </mergeCells>
  <conditionalFormatting sqref="F6">
    <cfRule type="cellIs" dxfId="640" priority="76" operator="between">
      <formula>8</formula>
      <formula>16</formula>
    </cfRule>
    <cfRule type="cellIs" dxfId="639" priority="77" operator="between">
      <formula>4</formula>
      <formula>7.99</formula>
    </cfRule>
    <cfRule type="cellIs" dxfId="638" priority="78" operator="between">
      <formula>1</formula>
      <formula>3.99</formula>
    </cfRule>
  </conditionalFormatting>
  <conditionalFormatting sqref="G6">
    <cfRule type="cellIs" dxfId="637" priority="73" operator="between">
      <formula>8</formula>
      <formula>16</formula>
    </cfRule>
    <cfRule type="cellIs" dxfId="636" priority="74" operator="between">
      <formula>4</formula>
      <formula>7.99</formula>
    </cfRule>
    <cfRule type="cellIs" dxfId="635" priority="75" operator="between">
      <formula>1</formula>
      <formula>3.99</formula>
    </cfRule>
  </conditionalFormatting>
  <conditionalFormatting sqref="F7">
    <cfRule type="cellIs" dxfId="634" priority="70" operator="between">
      <formula>8</formula>
      <formula>16</formula>
    </cfRule>
    <cfRule type="cellIs" dxfId="633" priority="71" operator="between">
      <formula>4</formula>
      <formula>7.99</formula>
    </cfRule>
    <cfRule type="cellIs" dxfId="632" priority="72" operator="between">
      <formula>1</formula>
      <formula>3.99</formula>
    </cfRule>
  </conditionalFormatting>
  <conditionalFormatting sqref="G7">
    <cfRule type="cellIs" dxfId="631" priority="67" operator="between">
      <formula>8</formula>
      <formula>16</formula>
    </cfRule>
    <cfRule type="cellIs" dxfId="630" priority="68" operator="between">
      <formula>4</formula>
      <formula>7.99</formula>
    </cfRule>
    <cfRule type="cellIs" dxfId="629" priority="69" operator="between">
      <formula>1</formula>
      <formula>3.99</formula>
    </cfRule>
  </conditionalFormatting>
  <conditionalFormatting sqref="F8">
    <cfRule type="cellIs" dxfId="628" priority="64" operator="between">
      <formula>8</formula>
      <formula>16</formula>
    </cfRule>
    <cfRule type="cellIs" dxfId="627" priority="65" operator="between">
      <formula>4</formula>
      <formula>7.99</formula>
    </cfRule>
    <cfRule type="cellIs" dxfId="626" priority="66" operator="between">
      <formula>1</formula>
      <formula>3.99</formula>
    </cfRule>
  </conditionalFormatting>
  <conditionalFormatting sqref="G8">
    <cfRule type="cellIs" dxfId="625" priority="61" operator="between">
      <formula>8</formula>
      <formula>16</formula>
    </cfRule>
    <cfRule type="cellIs" dxfId="624" priority="62" operator="between">
      <formula>4</formula>
      <formula>7.99</formula>
    </cfRule>
    <cfRule type="cellIs" dxfId="623" priority="63" operator="between">
      <formula>1</formula>
      <formula>3.99</formula>
    </cfRule>
  </conditionalFormatting>
  <conditionalFormatting sqref="F9">
    <cfRule type="cellIs" dxfId="622" priority="58" operator="between">
      <formula>8</formula>
      <formula>16</formula>
    </cfRule>
    <cfRule type="cellIs" dxfId="621" priority="59" operator="between">
      <formula>4</formula>
      <formula>7.99</formula>
    </cfRule>
    <cfRule type="cellIs" dxfId="620" priority="60" operator="between">
      <formula>1</formula>
      <formula>3.99</formula>
    </cfRule>
  </conditionalFormatting>
  <conditionalFormatting sqref="G9">
    <cfRule type="cellIs" dxfId="619" priority="55" operator="between">
      <formula>8</formula>
      <formula>16</formula>
    </cfRule>
    <cfRule type="cellIs" dxfId="618" priority="56" operator="between">
      <formula>4</formula>
      <formula>7.99</formula>
    </cfRule>
    <cfRule type="cellIs" dxfId="617" priority="57" operator="between">
      <formula>1</formula>
      <formula>3.99</formula>
    </cfRule>
  </conditionalFormatting>
  <conditionalFormatting sqref="F10">
    <cfRule type="cellIs" dxfId="616" priority="52" operator="between">
      <formula>8</formula>
      <formula>16</formula>
    </cfRule>
    <cfRule type="cellIs" dxfId="615" priority="53" operator="between">
      <formula>4</formula>
      <formula>7.99</formula>
    </cfRule>
    <cfRule type="cellIs" dxfId="614" priority="54" operator="between">
      <formula>1</formula>
      <formula>3.99</formula>
    </cfRule>
  </conditionalFormatting>
  <conditionalFormatting sqref="G10">
    <cfRule type="cellIs" dxfId="613" priority="49" operator="between">
      <formula>8</formula>
      <formula>16</formula>
    </cfRule>
    <cfRule type="cellIs" dxfId="612" priority="50" operator="between">
      <formula>4</formula>
      <formula>7.99</formula>
    </cfRule>
    <cfRule type="cellIs" dxfId="611" priority="51" operator="between">
      <formula>1</formula>
      <formula>3.99</formula>
    </cfRule>
  </conditionalFormatting>
  <conditionalFormatting sqref="F11">
    <cfRule type="cellIs" dxfId="610" priority="46" operator="between">
      <formula>8</formula>
      <formula>16</formula>
    </cfRule>
    <cfRule type="cellIs" dxfId="609" priority="47" operator="between">
      <formula>4</formula>
      <formula>7.99</formula>
    </cfRule>
    <cfRule type="cellIs" dxfId="608" priority="48" operator="between">
      <formula>1</formula>
      <formula>3.99</formula>
    </cfRule>
  </conditionalFormatting>
  <conditionalFormatting sqref="G11">
    <cfRule type="cellIs" dxfId="607" priority="43" operator="between">
      <formula>8</formula>
      <formula>16</formula>
    </cfRule>
    <cfRule type="cellIs" dxfId="606" priority="44" operator="between">
      <formula>4</formula>
      <formula>7.99</formula>
    </cfRule>
    <cfRule type="cellIs" dxfId="605" priority="45" operator="between">
      <formula>1</formula>
      <formula>3.99</formula>
    </cfRule>
  </conditionalFormatting>
  <conditionalFormatting sqref="F12">
    <cfRule type="cellIs" dxfId="604" priority="40" operator="between">
      <formula>8</formula>
      <formula>16</formula>
    </cfRule>
    <cfRule type="cellIs" dxfId="603" priority="41" operator="between">
      <formula>4</formula>
      <formula>7.99</formula>
    </cfRule>
    <cfRule type="cellIs" dxfId="602" priority="42" operator="between">
      <formula>1</formula>
      <formula>3.99</formula>
    </cfRule>
  </conditionalFormatting>
  <conditionalFormatting sqref="G12">
    <cfRule type="cellIs" dxfId="601" priority="37" operator="between">
      <formula>8</formula>
      <formula>16</formula>
    </cfRule>
    <cfRule type="cellIs" dxfId="600" priority="38" operator="between">
      <formula>4</formula>
      <formula>7.99</formula>
    </cfRule>
    <cfRule type="cellIs" dxfId="599" priority="39" operator="between">
      <formula>1</formula>
      <formula>3.99</formula>
    </cfRule>
  </conditionalFormatting>
  <conditionalFormatting sqref="F13">
    <cfRule type="cellIs" dxfId="598" priority="34" operator="between">
      <formula>8</formula>
      <formula>16</formula>
    </cfRule>
    <cfRule type="cellIs" dxfId="597" priority="35" operator="between">
      <formula>4</formula>
      <formula>7.99</formula>
    </cfRule>
    <cfRule type="cellIs" dxfId="596" priority="36" operator="between">
      <formula>1</formula>
      <formula>3.99</formula>
    </cfRule>
  </conditionalFormatting>
  <conditionalFormatting sqref="G13">
    <cfRule type="cellIs" dxfId="595" priority="31" operator="between">
      <formula>8</formula>
      <formula>16</formula>
    </cfRule>
    <cfRule type="cellIs" dxfId="594" priority="32" operator="between">
      <formula>4</formula>
      <formula>7.99</formula>
    </cfRule>
    <cfRule type="cellIs" dxfId="593" priority="33" operator="between">
      <formula>1</formula>
      <formula>3.99</formula>
    </cfRule>
  </conditionalFormatting>
  <conditionalFormatting sqref="F14">
    <cfRule type="cellIs" dxfId="592" priority="28" operator="between">
      <formula>8</formula>
      <formula>16</formula>
    </cfRule>
    <cfRule type="cellIs" dxfId="591" priority="29" operator="between">
      <formula>4</formula>
      <formula>7.99</formula>
    </cfRule>
    <cfRule type="cellIs" dxfId="590" priority="30" operator="between">
      <formula>1</formula>
      <formula>3.99</formula>
    </cfRule>
  </conditionalFormatting>
  <conditionalFormatting sqref="G14">
    <cfRule type="cellIs" dxfId="589" priority="25" operator="between">
      <formula>8</formula>
      <formula>16</formula>
    </cfRule>
    <cfRule type="cellIs" dxfId="588" priority="26" operator="between">
      <formula>4</formula>
      <formula>7.99</formula>
    </cfRule>
    <cfRule type="cellIs" dxfId="587" priority="27" operator="between">
      <formula>1</formula>
      <formula>3.99</formula>
    </cfRule>
  </conditionalFormatting>
  <conditionalFormatting sqref="F15">
    <cfRule type="cellIs" dxfId="586" priority="22" operator="between">
      <formula>8</formula>
      <formula>16</formula>
    </cfRule>
    <cfRule type="cellIs" dxfId="585" priority="23" operator="between">
      <formula>4</formula>
      <formula>7.99</formula>
    </cfRule>
    <cfRule type="cellIs" dxfId="584" priority="24" operator="between">
      <formula>1</formula>
      <formula>3.99</formula>
    </cfRule>
  </conditionalFormatting>
  <conditionalFormatting sqref="G15">
    <cfRule type="cellIs" dxfId="583" priority="19" operator="between">
      <formula>8</formula>
      <formula>16</formula>
    </cfRule>
    <cfRule type="cellIs" dxfId="582" priority="20" operator="between">
      <formula>4</formula>
      <formula>7.99</formula>
    </cfRule>
    <cfRule type="cellIs" dxfId="581" priority="21" operator="between">
      <formula>1</formula>
      <formula>3.99</formula>
    </cfRule>
  </conditionalFormatting>
  <conditionalFormatting sqref="F16">
    <cfRule type="cellIs" dxfId="580" priority="16" operator="between">
      <formula>8</formula>
      <formula>16</formula>
    </cfRule>
    <cfRule type="cellIs" dxfId="579" priority="17" operator="between">
      <formula>4</formula>
      <formula>7.99</formula>
    </cfRule>
    <cfRule type="cellIs" dxfId="578" priority="18" operator="between">
      <formula>1</formula>
      <formula>3.99</formula>
    </cfRule>
  </conditionalFormatting>
  <conditionalFormatting sqref="G16">
    <cfRule type="cellIs" dxfId="577" priority="13" operator="between">
      <formula>8</formula>
      <formula>16</formula>
    </cfRule>
    <cfRule type="cellIs" dxfId="576" priority="14" operator="between">
      <formula>4</formula>
      <formula>7.99</formula>
    </cfRule>
    <cfRule type="cellIs" dxfId="575" priority="15" operator="between">
      <formula>1</formula>
      <formula>3.99</formula>
    </cfRule>
  </conditionalFormatting>
  <conditionalFormatting sqref="F17:G17">
    <cfRule type="cellIs" dxfId="574" priority="4" operator="between">
      <formula>8</formula>
      <formula>16</formula>
    </cfRule>
    <cfRule type="cellIs" dxfId="573" priority="5" operator="between">
      <formula>4</formula>
      <formula>7.99</formula>
    </cfRule>
    <cfRule type="cellIs" dxfId="572" priority="6"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3"/>
  <sheetViews>
    <sheetView zoomScale="130" zoomScaleNormal="130" zoomScaleSheetLayoutView="100" workbookViewId="0"/>
  </sheetViews>
  <sheetFormatPr baseColWidth="10" defaultColWidth="8.7109375" defaultRowHeight="12.75" x14ac:dyDescent="0.2"/>
  <cols>
    <col min="1" max="1" width="12.7109375" style="19" customWidth="1"/>
    <col min="2" max="2" width="64.7109375" style="19" customWidth="1"/>
    <col min="3" max="3" width="13.28515625" style="19" customWidth="1"/>
    <col min="4" max="4" width="15" style="19" customWidth="1"/>
    <col min="5" max="5" width="14.42578125" style="19" customWidth="1"/>
    <col min="6" max="6" width="12.7109375" style="19" customWidth="1"/>
    <col min="7" max="7" width="64.7109375" style="19" customWidth="1"/>
    <col min="8" max="8" width="28.42578125" style="19" customWidth="1"/>
    <col min="9" max="9" width="23.42578125" style="19" customWidth="1"/>
    <col min="10" max="11" width="28.42578125" style="19" customWidth="1"/>
    <col min="12" max="14" width="14.7109375" style="19" customWidth="1"/>
    <col min="15" max="15" width="64.7109375" style="19" customWidth="1"/>
    <col min="16" max="17" width="14.7109375" style="19" customWidth="1"/>
    <col min="18" max="19" width="28.42578125" style="19" customWidth="1"/>
    <col min="20" max="22" width="14.7109375" style="19" customWidth="1"/>
    <col min="23" max="23" width="13.28515625" style="19" customWidth="1"/>
    <col min="24" max="24" width="12.7109375" style="19" customWidth="1"/>
    <col min="25" max="25" width="13.7109375" style="19" customWidth="1"/>
    <col min="26" max="26" width="41.28515625" style="19" customWidth="1"/>
    <col min="27" max="16384" width="8.7109375" style="19"/>
  </cols>
  <sheetData>
    <row r="1" spans="1:22" x14ac:dyDescent="0.2">
      <c r="A1" s="18"/>
      <c r="B1" s="18"/>
      <c r="C1" s="18"/>
      <c r="D1" s="18"/>
      <c r="E1" s="18"/>
      <c r="F1" s="18"/>
      <c r="G1" s="18"/>
      <c r="H1" s="18"/>
      <c r="I1" s="18"/>
      <c r="J1" s="18"/>
      <c r="K1" s="18"/>
      <c r="L1" s="18"/>
      <c r="M1" s="18"/>
      <c r="N1" s="18"/>
      <c r="O1" s="18"/>
      <c r="P1" s="18"/>
      <c r="Q1" s="18"/>
    </row>
    <row r="2" spans="1:22" ht="13.5" thickBot="1" x14ac:dyDescent="0.25">
      <c r="A2" s="18"/>
      <c r="B2" s="18"/>
      <c r="C2" s="18"/>
      <c r="D2" s="18"/>
      <c r="E2" s="18"/>
      <c r="F2" s="18"/>
      <c r="G2" s="18"/>
      <c r="H2" s="18"/>
      <c r="I2" s="18"/>
      <c r="J2" s="18"/>
      <c r="K2" s="18"/>
      <c r="L2" s="18"/>
      <c r="M2" s="18"/>
      <c r="N2" s="18"/>
      <c r="O2" s="18"/>
      <c r="P2" s="18"/>
      <c r="Q2" s="18"/>
    </row>
    <row r="3" spans="1:22" s="21" customFormat="1" ht="15" x14ac:dyDescent="0.2">
      <c r="A3" s="74"/>
      <c r="B3" s="74"/>
      <c r="C3" s="217" t="s">
        <v>27</v>
      </c>
      <c r="D3" s="218"/>
      <c r="E3" s="219"/>
      <c r="F3" s="219"/>
      <c r="G3" s="219"/>
      <c r="H3" s="219"/>
      <c r="I3" s="220"/>
      <c r="J3" s="20"/>
      <c r="K3" s="20"/>
      <c r="L3" s="27" t="s">
        <v>31</v>
      </c>
      <c r="M3" s="27" t="s">
        <v>32</v>
      </c>
      <c r="N3" s="20"/>
      <c r="O3" s="20"/>
    </row>
    <row r="4" spans="1:22" s="23" customFormat="1" ht="24.75" x14ac:dyDescent="0.25">
      <c r="A4" s="75"/>
      <c r="B4" s="76"/>
      <c r="C4" s="221" t="s">
        <v>28</v>
      </c>
      <c r="D4" s="222"/>
      <c r="E4" s="223" t="s">
        <v>29</v>
      </c>
      <c r="F4" s="224"/>
      <c r="G4" s="91" t="s">
        <v>30</v>
      </c>
      <c r="H4" s="80" t="s">
        <v>33</v>
      </c>
      <c r="I4" s="88" t="s">
        <v>51</v>
      </c>
      <c r="J4" s="22"/>
      <c r="K4" s="22"/>
      <c r="L4" s="28" t="s">
        <v>34</v>
      </c>
      <c r="M4" s="28" t="s">
        <v>35</v>
      </c>
      <c r="N4" s="22"/>
      <c r="O4" s="22"/>
    </row>
    <row r="5" spans="1:22" s="31" customFormat="1" ht="54" customHeight="1" thickBot="1" x14ac:dyDescent="0.25">
      <c r="A5" s="77"/>
      <c r="B5" s="78"/>
      <c r="C5" s="225" t="str">
        <f>'1. Contratación (C)'!A6</f>
        <v>C.R1</v>
      </c>
      <c r="D5" s="226"/>
      <c r="E5" s="227" t="str">
        <f>'1. Contratación (C)'!B6</f>
        <v xml:space="preserve">Limitación de la concurrencia </v>
      </c>
      <c r="F5" s="228"/>
      <c r="G5" s="92" t="str">
        <f>'1. Contratación (C)'!C6</f>
        <v>Manipulación del procedimiento de preparación y/o adjudicación, limitándose el acceso a la contratación pública en condiciones de igualdad y no discriminación a todos los licitadores.</v>
      </c>
      <c r="H5" s="29" t="str">
        <f>'1. Contratación (C)'!D6</f>
        <v>C</v>
      </c>
      <c r="I5" s="36" t="str">
        <f>'1. Contratación (C)'!E6</f>
        <v>interno</v>
      </c>
      <c r="J5" s="18"/>
      <c r="K5" s="18"/>
      <c r="L5" s="18"/>
      <c r="M5" s="30" t="s">
        <v>36</v>
      </c>
      <c r="N5" s="18"/>
      <c r="O5" s="18"/>
    </row>
    <row r="6" spans="1:22" x14ac:dyDescent="0.2">
      <c r="A6" s="79"/>
      <c r="B6" s="79"/>
      <c r="C6" s="79"/>
      <c r="D6" s="18"/>
      <c r="E6" s="18"/>
      <c r="F6" s="18"/>
      <c r="G6" s="18"/>
      <c r="H6" s="18"/>
      <c r="I6" s="18"/>
      <c r="J6" s="18"/>
      <c r="K6" s="18"/>
      <c r="L6" s="18"/>
      <c r="M6" s="18"/>
      <c r="N6" s="18"/>
      <c r="O6" s="18"/>
      <c r="P6" s="18"/>
      <c r="Q6" s="18"/>
    </row>
    <row r="7" spans="1:22" x14ac:dyDescent="0.2">
      <c r="A7" s="18"/>
      <c r="B7" s="18"/>
      <c r="C7" s="18"/>
      <c r="D7" s="18"/>
      <c r="E7" s="18"/>
      <c r="F7" s="18"/>
      <c r="G7" s="18"/>
      <c r="H7" s="18"/>
      <c r="I7" s="18"/>
      <c r="J7" s="18"/>
      <c r="K7" s="18"/>
      <c r="L7" s="18"/>
      <c r="M7" s="18"/>
      <c r="N7" s="18"/>
      <c r="O7" s="18"/>
      <c r="P7" s="18"/>
      <c r="Q7" s="18"/>
    </row>
    <row r="8" spans="1:22" ht="26.25" customHeight="1" x14ac:dyDescent="0.2">
      <c r="A8" s="211" t="s">
        <v>217</v>
      </c>
      <c r="B8" s="212"/>
      <c r="C8" s="208" t="s">
        <v>37</v>
      </c>
      <c r="D8" s="213"/>
      <c r="E8" s="214"/>
      <c r="F8" s="211" t="s">
        <v>38</v>
      </c>
      <c r="G8" s="215"/>
      <c r="H8" s="215"/>
      <c r="I8" s="215"/>
      <c r="J8" s="215"/>
      <c r="K8" s="216"/>
      <c r="L8" s="208" t="s">
        <v>39</v>
      </c>
      <c r="M8" s="209"/>
      <c r="N8" s="210"/>
      <c r="O8" s="211" t="s">
        <v>43</v>
      </c>
      <c r="P8" s="215"/>
      <c r="Q8" s="215"/>
      <c r="R8" s="215"/>
      <c r="S8" s="216"/>
      <c r="T8" s="208" t="s">
        <v>44</v>
      </c>
      <c r="U8" s="209"/>
      <c r="V8" s="210"/>
    </row>
    <row r="9" spans="1:22" ht="48" x14ac:dyDescent="0.2">
      <c r="A9" s="81" t="s">
        <v>218</v>
      </c>
      <c r="B9" s="81" t="s">
        <v>219</v>
      </c>
      <c r="C9" s="89" t="s">
        <v>110</v>
      </c>
      <c r="D9" s="89" t="s">
        <v>111</v>
      </c>
      <c r="E9" s="127" t="s">
        <v>172</v>
      </c>
      <c r="F9" s="81" t="s">
        <v>40</v>
      </c>
      <c r="G9" s="81" t="s">
        <v>41</v>
      </c>
      <c r="H9" s="81" t="s">
        <v>122</v>
      </c>
      <c r="I9" s="81" t="s">
        <v>42</v>
      </c>
      <c r="J9" s="81" t="s">
        <v>107</v>
      </c>
      <c r="K9" s="81" t="s">
        <v>108</v>
      </c>
      <c r="L9" s="126" t="s">
        <v>112</v>
      </c>
      <c r="M9" s="126" t="s">
        <v>113</v>
      </c>
      <c r="N9" s="126" t="s">
        <v>173</v>
      </c>
      <c r="O9" s="81" t="s">
        <v>45</v>
      </c>
      <c r="P9" s="81" t="s">
        <v>109</v>
      </c>
      <c r="Q9" s="81" t="s">
        <v>46</v>
      </c>
      <c r="R9" s="82" t="s">
        <v>105</v>
      </c>
      <c r="S9" s="82" t="s">
        <v>106</v>
      </c>
      <c r="T9" s="126" t="s">
        <v>114</v>
      </c>
      <c r="U9" s="126" t="s">
        <v>115</v>
      </c>
      <c r="V9" s="126" t="s">
        <v>174</v>
      </c>
    </row>
    <row r="10" spans="1:22" ht="144" x14ac:dyDescent="0.2">
      <c r="A10" s="94" t="s">
        <v>220</v>
      </c>
      <c r="B10" s="45" t="s">
        <v>98</v>
      </c>
      <c r="C10" s="83">
        <v>4</v>
      </c>
      <c r="D10" s="83">
        <v>1</v>
      </c>
      <c r="E10" s="87">
        <f>C10*D10</f>
        <v>4</v>
      </c>
      <c r="F10" s="94" t="s">
        <v>227</v>
      </c>
      <c r="G10" s="47" t="s">
        <v>181</v>
      </c>
      <c r="H10" s="84" t="s">
        <v>31</v>
      </c>
      <c r="I10" s="84" t="s">
        <v>32</v>
      </c>
      <c r="J10" s="83">
        <v>-4</v>
      </c>
      <c r="K10" s="83">
        <v>-4</v>
      </c>
      <c r="L10" s="93">
        <f t="shared" ref="L10:M16" si="0">IF(ISNUMBER(C10),IF(C10+J10&gt;1,C10+J10,1),"")</f>
        <v>1</v>
      </c>
      <c r="M10" s="93">
        <f t="shared" si="0"/>
        <v>1</v>
      </c>
      <c r="N10" s="87">
        <f>L10*M10</f>
        <v>1</v>
      </c>
      <c r="O10" s="85"/>
      <c r="P10" s="85"/>
      <c r="Q10" s="85"/>
      <c r="R10" s="83"/>
      <c r="S10" s="83"/>
      <c r="T10" s="93">
        <f>IF(ISNUMBER($L10),IF($L10+R10&gt;1,$L10+R10,1),"")</f>
        <v>1</v>
      </c>
      <c r="U10" s="93">
        <f>IF(ISNUMBER($M10),IF($M10+S10&gt;1,$M10+S10,1),"")</f>
        <v>1</v>
      </c>
      <c r="V10" s="87">
        <f>T10*U10</f>
        <v>1</v>
      </c>
    </row>
    <row r="11" spans="1:22" ht="144" x14ac:dyDescent="0.2">
      <c r="A11" s="101" t="s">
        <v>221</v>
      </c>
      <c r="B11" s="57" t="s">
        <v>85</v>
      </c>
      <c r="C11" s="83">
        <v>2</v>
      </c>
      <c r="D11" s="83">
        <v>1</v>
      </c>
      <c r="E11" s="87">
        <f t="shared" ref="E11:E16" si="1">C11*D11</f>
        <v>2</v>
      </c>
      <c r="F11" s="101" t="s">
        <v>228</v>
      </c>
      <c r="G11" s="47" t="s">
        <v>182</v>
      </c>
      <c r="H11" s="84" t="s">
        <v>31</v>
      </c>
      <c r="I11" s="84" t="s">
        <v>32</v>
      </c>
      <c r="J11" s="83">
        <v>-4</v>
      </c>
      <c r="K11" s="83">
        <v>-4</v>
      </c>
      <c r="L11" s="93">
        <f t="shared" si="0"/>
        <v>1</v>
      </c>
      <c r="M11" s="93">
        <f t="shared" si="0"/>
        <v>1</v>
      </c>
      <c r="N11" s="87">
        <f t="shared" ref="N11:N16" si="2">L11*M11</f>
        <v>1</v>
      </c>
      <c r="O11" s="85"/>
      <c r="P11" s="85"/>
      <c r="Q11" s="85"/>
      <c r="R11" s="83"/>
      <c r="S11" s="83"/>
      <c r="T11" s="93">
        <f t="shared" ref="T11:T16" si="3">IF(ISNUMBER($L11),IF($L11+R11&gt;1,$L11+R11,1),"")</f>
        <v>1</v>
      </c>
      <c r="U11" s="93">
        <f t="shared" ref="U11:U16" si="4">IF(ISNUMBER($M11),IF($M11+S11&gt;1,$M11+S11,1),"")</f>
        <v>1</v>
      </c>
      <c r="V11" s="87">
        <f t="shared" ref="V11:V16" si="5">T11*U11</f>
        <v>1</v>
      </c>
    </row>
    <row r="12" spans="1:22" ht="144" x14ac:dyDescent="0.2">
      <c r="A12" s="101" t="s">
        <v>222</v>
      </c>
      <c r="B12" s="46" t="s">
        <v>86</v>
      </c>
      <c r="C12" s="83">
        <v>1</v>
      </c>
      <c r="D12" s="83">
        <v>4</v>
      </c>
      <c r="E12" s="87">
        <f t="shared" si="1"/>
        <v>4</v>
      </c>
      <c r="F12" s="101" t="s">
        <v>229</v>
      </c>
      <c r="G12" s="47" t="s">
        <v>183</v>
      </c>
      <c r="H12" s="84" t="s">
        <v>31</v>
      </c>
      <c r="I12" s="84" t="s">
        <v>32</v>
      </c>
      <c r="J12" s="83">
        <v>-4</v>
      </c>
      <c r="K12" s="83">
        <v>-4</v>
      </c>
      <c r="L12" s="93">
        <f t="shared" si="0"/>
        <v>1</v>
      </c>
      <c r="M12" s="93">
        <f t="shared" si="0"/>
        <v>1</v>
      </c>
      <c r="N12" s="87">
        <f t="shared" si="2"/>
        <v>1</v>
      </c>
      <c r="O12" s="85"/>
      <c r="P12" s="85"/>
      <c r="Q12" s="85"/>
      <c r="R12" s="83"/>
      <c r="S12" s="83"/>
      <c r="T12" s="93">
        <f t="shared" si="3"/>
        <v>1</v>
      </c>
      <c r="U12" s="93">
        <f t="shared" si="4"/>
        <v>1</v>
      </c>
      <c r="V12" s="87">
        <f t="shared" si="5"/>
        <v>1</v>
      </c>
    </row>
    <row r="13" spans="1:22" ht="84" x14ac:dyDescent="0.2">
      <c r="A13" s="101" t="s">
        <v>223</v>
      </c>
      <c r="B13" s="48" t="s">
        <v>56</v>
      </c>
      <c r="C13" s="83">
        <v>3</v>
      </c>
      <c r="D13" s="83">
        <v>1</v>
      </c>
      <c r="E13" s="87">
        <f t="shared" si="1"/>
        <v>3</v>
      </c>
      <c r="F13" s="101" t="s">
        <v>230</v>
      </c>
      <c r="G13" s="55" t="s">
        <v>184</v>
      </c>
      <c r="H13" s="84" t="s">
        <v>31</v>
      </c>
      <c r="I13" s="84" t="s">
        <v>32</v>
      </c>
      <c r="J13" s="83">
        <v>-4</v>
      </c>
      <c r="K13" s="83">
        <v>-4</v>
      </c>
      <c r="L13" s="93">
        <f t="shared" si="0"/>
        <v>1</v>
      </c>
      <c r="M13" s="93">
        <f t="shared" si="0"/>
        <v>1</v>
      </c>
      <c r="N13" s="87">
        <f t="shared" si="2"/>
        <v>1</v>
      </c>
      <c r="O13" s="85"/>
      <c r="P13" s="85"/>
      <c r="Q13" s="85"/>
      <c r="R13" s="83"/>
      <c r="S13" s="83"/>
      <c r="T13" s="93">
        <f t="shared" si="3"/>
        <v>1</v>
      </c>
      <c r="U13" s="93">
        <f t="shared" si="4"/>
        <v>1</v>
      </c>
      <c r="V13" s="87">
        <f t="shared" si="5"/>
        <v>1</v>
      </c>
    </row>
    <row r="14" spans="1:22" ht="204" x14ac:dyDescent="0.2">
      <c r="A14" s="101" t="s">
        <v>224</v>
      </c>
      <c r="B14" s="46" t="s">
        <v>126</v>
      </c>
      <c r="C14" s="83">
        <v>4</v>
      </c>
      <c r="D14" s="83">
        <v>1</v>
      </c>
      <c r="E14" s="87">
        <f t="shared" si="1"/>
        <v>4</v>
      </c>
      <c r="F14" s="101" t="s">
        <v>231</v>
      </c>
      <c r="G14" s="54" t="s">
        <v>185</v>
      </c>
      <c r="H14" s="84" t="s">
        <v>31</v>
      </c>
      <c r="I14" s="84" t="s">
        <v>32</v>
      </c>
      <c r="J14" s="83">
        <v>-4</v>
      </c>
      <c r="K14" s="83">
        <v>-4</v>
      </c>
      <c r="L14" s="93">
        <f t="shared" si="0"/>
        <v>1</v>
      </c>
      <c r="M14" s="93">
        <f t="shared" si="0"/>
        <v>1</v>
      </c>
      <c r="N14" s="87">
        <f t="shared" si="2"/>
        <v>1</v>
      </c>
      <c r="O14" s="85"/>
      <c r="P14" s="85"/>
      <c r="Q14" s="85"/>
      <c r="R14" s="83"/>
      <c r="S14" s="83"/>
      <c r="T14" s="93">
        <f t="shared" si="3"/>
        <v>1</v>
      </c>
      <c r="U14" s="93">
        <f t="shared" si="4"/>
        <v>1</v>
      </c>
      <c r="V14" s="87">
        <f t="shared" si="5"/>
        <v>1</v>
      </c>
    </row>
    <row r="15" spans="1:22" ht="48" x14ac:dyDescent="0.2">
      <c r="A15" s="101" t="s">
        <v>225</v>
      </c>
      <c r="B15" s="49" t="s">
        <v>57</v>
      </c>
      <c r="C15" s="83">
        <v>4</v>
      </c>
      <c r="D15" s="83">
        <v>1</v>
      </c>
      <c r="E15" s="87">
        <f t="shared" si="1"/>
        <v>4</v>
      </c>
      <c r="F15" s="101" t="s">
        <v>232</v>
      </c>
      <c r="G15" s="49" t="s">
        <v>87</v>
      </c>
      <c r="H15" s="84" t="s">
        <v>31</v>
      </c>
      <c r="I15" s="84" t="s">
        <v>32</v>
      </c>
      <c r="J15" s="83">
        <v>-4</v>
      </c>
      <c r="K15" s="83">
        <v>-4</v>
      </c>
      <c r="L15" s="93">
        <f t="shared" si="0"/>
        <v>1</v>
      </c>
      <c r="M15" s="93">
        <f t="shared" si="0"/>
        <v>1</v>
      </c>
      <c r="N15" s="87">
        <f t="shared" si="2"/>
        <v>1</v>
      </c>
      <c r="O15" s="85"/>
      <c r="P15" s="85"/>
      <c r="Q15" s="85"/>
      <c r="R15" s="83"/>
      <c r="S15" s="83"/>
      <c r="T15" s="93">
        <f t="shared" si="3"/>
        <v>1</v>
      </c>
      <c r="U15" s="93">
        <f t="shared" si="4"/>
        <v>1</v>
      </c>
      <c r="V15" s="87">
        <f t="shared" si="5"/>
        <v>1</v>
      </c>
    </row>
    <row r="16" spans="1:22" ht="120" x14ac:dyDescent="0.2">
      <c r="A16" s="101" t="s">
        <v>226</v>
      </c>
      <c r="B16" s="49" t="s">
        <v>127</v>
      </c>
      <c r="C16" s="83">
        <v>4</v>
      </c>
      <c r="D16" s="83">
        <v>1</v>
      </c>
      <c r="E16" s="87">
        <f t="shared" si="1"/>
        <v>4</v>
      </c>
      <c r="F16" s="101" t="s">
        <v>233</v>
      </c>
      <c r="G16" s="49" t="s">
        <v>168</v>
      </c>
      <c r="H16" s="84" t="s">
        <v>31</v>
      </c>
      <c r="I16" s="84" t="s">
        <v>32</v>
      </c>
      <c r="J16" s="83">
        <v>-4</v>
      </c>
      <c r="K16" s="83">
        <v>-4</v>
      </c>
      <c r="L16" s="93">
        <f t="shared" si="0"/>
        <v>1</v>
      </c>
      <c r="M16" s="93">
        <f t="shared" si="0"/>
        <v>1</v>
      </c>
      <c r="N16" s="87">
        <f t="shared" si="2"/>
        <v>1</v>
      </c>
      <c r="O16" s="85"/>
      <c r="P16" s="85"/>
      <c r="Q16" s="85"/>
      <c r="R16" s="83"/>
      <c r="S16" s="83"/>
      <c r="T16" s="93">
        <f t="shared" si="3"/>
        <v>1</v>
      </c>
      <c r="U16" s="93">
        <f t="shared" si="4"/>
        <v>1</v>
      </c>
      <c r="V16" s="87">
        <f t="shared" si="5"/>
        <v>1</v>
      </c>
    </row>
    <row r="17" spans="4:22" ht="48" customHeight="1" x14ac:dyDescent="0.2">
      <c r="D17" s="89" t="s">
        <v>123</v>
      </c>
      <c r="E17" s="86">
        <f>ROUND(SUM(E10:E16)/COUNT(C10:C16),2)</f>
        <v>3.57</v>
      </c>
      <c r="M17" s="89" t="s">
        <v>124</v>
      </c>
      <c r="N17" s="86">
        <f>ROUND(SUMIF(N10:N16,"&gt;0",N10:N16)/COUNT(N10:N16),2)</f>
        <v>1</v>
      </c>
      <c r="U17" s="89" t="s">
        <v>125</v>
      </c>
      <c r="V17" s="86">
        <f>ROUND(SUMIF(V10:V16,"&gt;0",V10:V16)/COUNT(V10:V16),2)</f>
        <v>1</v>
      </c>
    </row>
    <row r="40" spans="4:5" x14ac:dyDescent="0.2">
      <c r="D40" s="19">
        <v>1</v>
      </c>
      <c r="E40" s="19">
        <v>-1</v>
      </c>
    </row>
    <row r="41" spans="4:5" x14ac:dyDescent="0.2">
      <c r="D41" s="19">
        <v>2</v>
      </c>
      <c r="E41" s="19">
        <v>-2</v>
      </c>
    </row>
    <row r="42" spans="4:5" x14ac:dyDescent="0.2">
      <c r="D42" s="19">
        <v>3</v>
      </c>
      <c r="E42" s="19">
        <v>-3</v>
      </c>
    </row>
    <row r="43" spans="4:5" x14ac:dyDescent="0.2">
      <c r="D43" s="19">
        <v>4</v>
      </c>
      <c r="E43" s="19">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6 N10:N16 V10:V16">
    <cfRule type="cellIs" dxfId="571" priority="24" operator="between">
      <formula>8</formula>
      <formula>16</formula>
    </cfRule>
    <cfRule type="cellIs" dxfId="570" priority="25" operator="between">
      <formula>4</formula>
      <formula>7.99</formula>
    </cfRule>
    <cfRule type="cellIs" dxfId="569" priority="26" operator="between">
      <formula>1</formula>
      <formula>3.99</formula>
    </cfRule>
  </conditionalFormatting>
  <conditionalFormatting sqref="F10:F16">
    <cfRule type="cellIs" dxfId="568" priority="21" operator="between">
      <formula>11</formula>
      <formula>25</formula>
    </cfRule>
    <cfRule type="cellIs" dxfId="567" priority="22" operator="between">
      <formula>6</formula>
      <formula>10</formula>
    </cfRule>
    <cfRule type="cellIs" dxfId="566" priority="23" operator="between">
      <formula>0</formula>
      <formula>5</formula>
    </cfRule>
  </conditionalFormatting>
  <conditionalFormatting sqref="H10:H16">
    <cfRule type="containsText" dxfId="565" priority="19" operator="containsText" text="Sí">
      <formula>NOT(ISERROR(SEARCH("Sí",H10)))</formula>
    </cfRule>
    <cfRule type="containsText" dxfId="564" priority="20" operator="containsText" text="No">
      <formula>NOT(ISERROR(SEARCH("No",H10)))</formula>
    </cfRule>
  </conditionalFormatting>
  <conditionalFormatting sqref="I10:I16">
    <cfRule type="containsText" dxfId="563" priority="16" operator="containsText" text="Bajo">
      <formula>NOT(ISERROR(SEARCH("Bajo",I10)))</formula>
    </cfRule>
    <cfRule type="containsText" dxfId="562" priority="17" operator="containsText" text="Medio">
      <formula>NOT(ISERROR(SEARCH("Medio",I10)))</formula>
    </cfRule>
    <cfRule type="containsText" dxfId="561" priority="18" operator="containsText" text="Alto">
      <formula>NOT(ISERROR(SEARCH("Alto",I10)))</formula>
    </cfRule>
  </conditionalFormatting>
  <conditionalFormatting sqref="E17">
    <cfRule type="cellIs" dxfId="560" priority="13" operator="between">
      <formula>8</formula>
      <formula>16</formula>
    </cfRule>
    <cfRule type="cellIs" dxfId="559" priority="14" operator="between">
      <formula>4</formula>
      <formula>7.99</formula>
    </cfRule>
    <cfRule type="cellIs" dxfId="558" priority="15" operator="between">
      <formula>1</formula>
      <formula>3.99</formula>
    </cfRule>
  </conditionalFormatting>
  <conditionalFormatting sqref="N17">
    <cfRule type="cellIs" dxfId="557" priority="7" operator="between">
      <formula>8</formula>
      <formula>16</formula>
    </cfRule>
    <cfRule type="cellIs" dxfId="556" priority="8" operator="between">
      <formula>4</formula>
      <formula>7.99</formula>
    </cfRule>
    <cfRule type="cellIs" dxfId="555" priority="9" operator="between">
      <formula>1</formula>
      <formula>3.99</formula>
    </cfRule>
  </conditionalFormatting>
  <conditionalFormatting sqref="V17">
    <cfRule type="cellIs" dxfId="554" priority="1" operator="between">
      <formula>8</formula>
      <formula>16</formula>
    </cfRule>
    <cfRule type="cellIs" dxfId="553" priority="2" operator="between">
      <formula>4</formula>
      <formula>7.99</formula>
    </cfRule>
    <cfRule type="cellIs" dxfId="552" priority="3" operator="between">
      <formula>1</formula>
      <formula>3.99</formula>
    </cfRule>
  </conditionalFormatting>
  <dataValidations count="4">
    <dataValidation type="list" allowBlank="1" showInputMessage="1" showErrorMessage="1" sqref="R10:S16 J10:K16">
      <formula1>negative</formula1>
    </dataValidation>
    <dataValidation type="list" allowBlank="1" showInputMessage="1" showErrorMessage="1" sqref="C10:D16">
      <formula1>positive</formula1>
    </dataValidation>
    <dataValidation type="list" allowBlank="1" showInputMessage="1" showErrorMessage="1" sqref="H10:H16">
      <formula1>$L$3:$L$4</formula1>
    </dataValidation>
    <dataValidation type="list" allowBlank="1" showInputMessage="1" showErrorMessage="1" sqref="I10:I16">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3"/>
  <sheetViews>
    <sheetView zoomScale="130" zoomScaleNormal="130" zoomScaleSheetLayoutView="100" workbookViewId="0"/>
  </sheetViews>
  <sheetFormatPr baseColWidth="10" defaultColWidth="8.7109375" defaultRowHeight="12.75" x14ac:dyDescent="0.2"/>
  <cols>
    <col min="1" max="1" width="12.7109375" style="19" customWidth="1"/>
    <col min="2" max="2" width="64.7109375" style="19" customWidth="1"/>
    <col min="3" max="3" width="13.28515625" style="19" customWidth="1"/>
    <col min="4" max="4" width="15" style="19" customWidth="1"/>
    <col min="5" max="5" width="14.42578125" style="19" customWidth="1"/>
    <col min="6" max="6" width="12.7109375" style="19" customWidth="1"/>
    <col min="7" max="7" width="64.7109375" style="19" customWidth="1"/>
    <col min="8" max="8" width="28.42578125" style="19" customWidth="1"/>
    <col min="9" max="9" width="23.42578125" style="19" customWidth="1"/>
    <col min="10" max="11" width="28.42578125" style="19" customWidth="1"/>
    <col min="12" max="14" width="14.7109375" style="19" customWidth="1"/>
    <col min="15" max="15" width="64.7109375" style="19" customWidth="1"/>
    <col min="16" max="17" width="14.7109375" style="19" customWidth="1"/>
    <col min="18" max="19" width="28.42578125" style="19" customWidth="1"/>
    <col min="20" max="22" width="14.7109375" style="19" customWidth="1"/>
    <col min="23" max="23" width="13.28515625" style="19" customWidth="1"/>
    <col min="24" max="24" width="12.7109375" style="19" customWidth="1"/>
    <col min="25" max="25" width="13.7109375" style="19" customWidth="1"/>
    <col min="26" max="26" width="41.28515625" style="19" customWidth="1"/>
    <col min="27" max="16384" width="8.7109375" style="19"/>
  </cols>
  <sheetData>
    <row r="1" spans="1:22" x14ac:dyDescent="0.2">
      <c r="A1" s="18"/>
      <c r="B1" s="18"/>
      <c r="C1" s="18"/>
      <c r="D1" s="18"/>
      <c r="E1" s="18"/>
      <c r="F1" s="18"/>
      <c r="G1" s="18"/>
      <c r="H1" s="18"/>
      <c r="I1" s="18"/>
      <c r="J1" s="18"/>
      <c r="K1" s="18"/>
      <c r="L1" s="18"/>
      <c r="M1" s="18"/>
      <c r="N1" s="18"/>
      <c r="O1" s="18"/>
      <c r="P1" s="18"/>
      <c r="Q1" s="18"/>
    </row>
    <row r="2" spans="1:22" ht="13.5" thickBot="1" x14ac:dyDescent="0.25">
      <c r="A2" s="18"/>
      <c r="B2" s="18"/>
      <c r="C2" s="18"/>
      <c r="D2" s="18"/>
      <c r="E2" s="18"/>
      <c r="F2" s="18"/>
      <c r="G2" s="18"/>
      <c r="H2" s="18"/>
      <c r="I2" s="18"/>
      <c r="J2" s="18"/>
      <c r="K2" s="18"/>
      <c r="L2" s="18"/>
      <c r="M2" s="18"/>
      <c r="N2" s="18"/>
      <c r="O2" s="18"/>
      <c r="P2" s="18"/>
      <c r="Q2" s="18"/>
    </row>
    <row r="3" spans="1:22" s="21" customFormat="1" ht="15" x14ac:dyDescent="0.2">
      <c r="A3" s="74"/>
      <c r="B3" s="74"/>
      <c r="C3" s="217" t="s">
        <v>27</v>
      </c>
      <c r="D3" s="218"/>
      <c r="E3" s="219"/>
      <c r="F3" s="219"/>
      <c r="G3" s="219"/>
      <c r="H3" s="219"/>
      <c r="I3" s="220"/>
      <c r="J3" s="20"/>
      <c r="K3" s="20"/>
      <c r="L3" s="27" t="s">
        <v>31</v>
      </c>
      <c r="M3" s="27" t="s">
        <v>32</v>
      </c>
      <c r="N3" s="20"/>
      <c r="O3" s="20"/>
    </row>
    <row r="4" spans="1:22" s="23" customFormat="1" ht="24.75" x14ac:dyDescent="0.25">
      <c r="A4" s="75"/>
      <c r="B4" s="76"/>
      <c r="C4" s="221" t="s">
        <v>28</v>
      </c>
      <c r="D4" s="222"/>
      <c r="E4" s="223" t="s">
        <v>29</v>
      </c>
      <c r="F4" s="224"/>
      <c r="G4" s="98" t="s">
        <v>30</v>
      </c>
      <c r="H4" s="80" t="s">
        <v>33</v>
      </c>
      <c r="I4" s="88" t="s">
        <v>51</v>
      </c>
      <c r="J4" s="22"/>
      <c r="K4" s="22"/>
      <c r="L4" s="28" t="s">
        <v>34</v>
      </c>
      <c r="M4" s="28" t="s">
        <v>35</v>
      </c>
      <c r="N4" s="22"/>
      <c r="O4" s="22"/>
    </row>
    <row r="5" spans="1:22" s="31" customFormat="1" ht="54" customHeight="1" thickBot="1" x14ac:dyDescent="0.25">
      <c r="A5" s="77"/>
      <c r="B5" s="78"/>
      <c r="C5" s="225" t="str">
        <f>'1. Contratación (C)'!A7</f>
        <v>C.R2</v>
      </c>
      <c r="D5" s="226"/>
      <c r="E5" s="227" t="str">
        <f>'1. Contratación (C)'!B7</f>
        <v>Prácticas colusorias en las ofertas</v>
      </c>
      <c r="F5" s="228"/>
      <c r="G5" s="99" t="str">
        <f>'1. Contratación (C)'!C7</f>
        <v>Distintas empresas acuerdan en secreto manipular el proceso de licitación para limitar o eliminar la competencia entre ellas, por lo general con la finalidad de incrementar artificialmente los precios o reducir la calidad de los bienes o servicios.</v>
      </c>
      <c r="H5" s="29" t="str">
        <f>'1. Contratación (C)'!D7</f>
        <v>ED / EE / BF / C</v>
      </c>
      <c r="I5" s="36" t="str">
        <f>'1. Contratación (C)'!E7</f>
        <v>colusión</v>
      </c>
      <c r="J5" s="18"/>
      <c r="K5" s="18"/>
      <c r="L5" s="18"/>
      <c r="M5" s="30" t="s">
        <v>36</v>
      </c>
      <c r="N5" s="18"/>
      <c r="O5" s="18"/>
    </row>
    <row r="6" spans="1:22" x14ac:dyDescent="0.2">
      <c r="A6" s="79"/>
      <c r="B6" s="79"/>
      <c r="C6" s="79"/>
      <c r="D6" s="18"/>
      <c r="E6" s="18"/>
      <c r="F6" s="18"/>
      <c r="G6" s="18"/>
      <c r="H6" s="18"/>
      <c r="I6" s="18"/>
      <c r="J6" s="18"/>
      <c r="K6" s="18"/>
      <c r="L6" s="18"/>
      <c r="M6" s="18"/>
      <c r="N6" s="18"/>
      <c r="O6" s="18"/>
      <c r="P6" s="18"/>
      <c r="Q6" s="18"/>
    </row>
    <row r="7" spans="1:22" x14ac:dyDescent="0.2">
      <c r="A7" s="18"/>
      <c r="B7" s="18"/>
      <c r="C7" s="18"/>
      <c r="D7" s="18"/>
      <c r="E7" s="18"/>
      <c r="F7" s="18"/>
      <c r="G7" s="18"/>
      <c r="H7" s="18"/>
      <c r="I7" s="18"/>
      <c r="J7" s="18"/>
      <c r="K7" s="18"/>
      <c r="L7" s="18"/>
      <c r="M7" s="18"/>
      <c r="N7" s="18"/>
      <c r="O7" s="18"/>
      <c r="P7" s="18"/>
      <c r="Q7" s="18"/>
    </row>
    <row r="8" spans="1:22" ht="26.25" customHeight="1" x14ac:dyDescent="0.2">
      <c r="A8" s="211" t="s">
        <v>217</v>
      </c>
      <c r="B8" s="212"/>
      <c r="C8" s="208" t="s">
        <v>37</v>
      </c>
      <c r="D8" s="213"/>
      <c r="E8" s="214"/>
      <c r="F8" s="211" t="s">
        <v>38</v>
      </c>
      <c r="G8" s="215"/>
      <c r="H8" s="215"/>
      <c r="I8" s="215"/>
      <c r="J8" s="215"/>
      <c r="K8" s="216"/>
      <c r="L8" s="208" t="s">
        <v>39</v>
      </c>
      <c r="M8" s="209"/>
      <c r="N8" s="210"/>
      <c r="O8" s="211" t="s">
        <v>43</v>
      </c>
      <c r="P8" s="215"/>
      <c r="Q8" s="215"/>
      <c r="R8" s="215"/>
      <c r="S8" s="216"/>
      <c r="T8" s="208" t="s">
        <v>44</v>
      </c>
      <c r="U8" s="209"/>
      <c r="V8" s="210"/>
    </row>
    <row r="9" spans="1:22" ht="48" x14ac:dyDescent="0.2">
      <c r="A9" s="81" t="s">
        <v>218</v>
      </c>
      <c r="B9" s="81" t="s">
        <v>219</v>
      </c>
      <c r="C9" s="89" t="s">
        <v>110</v>
      </c>
      <c r="D9" s="89" t="s">
        <v>111</v>
      </c>
      <c r="E9" s="90" t="s">
        <v>172</v>
      </c>
      <c r="F9" s="81" t="s">
        <v>40</v>
      </c>
      <c r="G9" s="81" t="s">
        <v>41</v>
      </c>
      <c r="H9" s="81" t="s">
        <v>122</v>
      </c>
      <c r="I9" s="81" t="s">
        <v>42</v>
      </c>
      <c r="J9" s="81" t="s">
        <v>107</v>
      </c>
      <c r="K9" s="81" t="s">
        <v>108</v>
      </c>
      <c r="L9" s="89" t="s">
        <v>112</v>
      </c>
      <c r="M9" s="89" t="s">
        <v>113</v>
      </c>
      <c r="N9" s="89" t="s">
        <v>173</v>
      </c>
      <c r="O9" s="81" t="s">
        <v>45</v>
      </c>
      <c r="P9" s="81" t="s">
        <v>109</v>
      </c>
      <c r="Q9" s="81" t="s">
        <v>46</v>
      </c>
      <c r="R9" s="82" t="s">
        <v>105</v>
      </c>
      <c r="S9" s="82" t="s">
        <v>106</v>
      </c>
      <c r="T9" s="89" t="s">
        <v>114</v>
      </c>
      <c r="U9" s="89" t="s">
        <v>115</v>
      </c>
      <c r="V9" s="89" t="s">
        <v>174</v>
      </c>
    </row>
    <row r="10" spans="1:22" ht="156" x14ac:dyDescent="0.2">
      <c r="A10" s="101" t="s">
        <v>234</v>
      </c>
      <c r="B10" s="72" t="s">
        <v>358</v>
      </c>
      <c r="C10" s="83">
        <v>4</v>
      </c>
      <c r="D10" s="83">
        <v>2</v>
      </c>
      <c r="E10" s="87">
        <f>C10*D10</f>
        <v>8</v>
      </c>
      <c r="F10" s="101" t="s">
        <v>241</v>
      </c>
      <c r="G10" s="60" t="s">
        <v>177</v>
      </c>
      <c r="H10" s="84" t="s">
        <v>31</v>
      </c>
      <c r="I10" s="84" t="s">
        <v>32</v>
      </c>
      <c r="J10" s="83">
        <v>-4</v>
      </c>
      <c r="K10" s="83">
        <v>-4</v>
      </c>
      <c r="L10" s="100">
        <f t="shared" ref="L10:M16" si="0">IF(ISNUMBER(C10),IF(C10+J10&gt;1,C10+J10,1),"")</f>
        <v>1</v>
      </c>
      <c r="M10" s="100">
        <f t="shared" si="0"/>
        <v>1</v>
      </c>
      <c r="N10" s="87">
        <f>L10*M10</f>
        <v>1</v>
      </c>
      <c r="O10" s="85"/>
      <c r="P10" s="85"/>
      <c r="Q10" s="85"/>
      <c r="R10" s="83"/>
      <c r="S10" s="83"/>
      <c r="T10" s="100">
        <f>IF(ISNUMBER($L10),IF($L10+R10&gt;1,$L10+R10,1),"")</f>
        <v>1</v>
      </c>
      <c r="U10" s="100">
        <f>IF(ISNUMBER($M10),IF($M10+S10&gt;1,$M10+S10,1),"")</f>
        <v>1</v>
      </c>
      <c r="V10" s="87">
        <f>T10*U10</f>
        <v>1</v>
      </c>
    </row>
    <row r="11" spans="1:22" ht="120" x14ac:dyDescent="0.2">
      <c r="A11" s="101" t="s">
        <v>235</v>
      </c>
      <c r="B11" s="57" t="s">
        <v>117</v>
      </c>
      <c r="C11" s="83">
        <v>3</v>
      </c>
      <c r="D11" s="83">
        <v>1</v>
      </c>
      <c r="E11" s="87">
        <f t="shared" ref="E11:E16" si="1">C11*D11</f>
        <v>3</v>
      </c>
      <c r="F11" s="101" t="s">
        <v>242</v>
      </c>
      <c r="G11" s="60" t="s">
        <v>164</v>
      </c>
      <c r="H11" s="84" t="s">
        <v>31</v>
      </c>
      <c r="I11" s="84" t="s">
        <v>32</v>
      </c>
      <c r="J11" s="83">
        <v>-4</v>
      </c>
      <c r="K11" s="83">
        <v>-4</v>
      </c>
      <c r="L11" s="100">
        <f t="shared" si="0"/>
        <v>1</v>
      </c>
      <c r="M11" s="100">
        <f t="shared" si="0"/>
        <v>1</v>
      </c>
      <c r="N11" s="87">
        <f t="shared" ref="N11:N16" si="2">L11*M11</f>
        <v>1</v>
      </c>
      <c r="O11" s="85"/>
      <c r="P11" s="85"/>
      <c r="Q11" s="85"/>
      <c r="R11" s="83"/>
      <c r="S11" s="83"/>
      <c r="T11" s="100">
        <f t="shared" ref="T11:T16" si="3">IF(ISNUMBER($L11),IF($L11+R11&gt;1,$L11+R11,1),"")</f>
        <v>1</v>
      </c>
      <c r="U11" s="100">
        <f t="shared" ref="U11:U16" si="4">IF(ISNUMBER($M11),IF($M11+S11&gt;1,$M11+S11,1),"")</f>
        <v>1</v>
      </c>
      <c r="V11" s="87">
        <f t="shared" ref="V11:V16" si="5">T11*U11</f>
        <v>1</v>
      </c>
    </row>
    <row r="12" spans="1:22" ht="132" x14ac:dyDescent="0.2">
      <c r="A12" s="101" t="s">
        <v>236</v>
      </c>
      <c r="B12" s="73" t="s">
        <v>359</v>
      </c>
      <c r="C12" s="83">
        <v>3</v>
      </c>
      <c r="D12" s="83">
        <v>1</v>
      </c>
      <c r="E12" s="87">
        <f t="shared" si="1"/>
        <v>3</v>
      </c>
      <c r="F12" s="101" t="s">
        <v>243</v>
      </c>
      <c r="G12" s="61" t="s">
        <v>165</v>
      </c>
      <c r="H12" s="84" t="s">
        <v>31</v>
      </c>
      <c r="I12" s="84" t="s">
        <v>32</v>
      </c>
      <c r="J12" s="83">
        <v>-4</v>
      </c>
      <c r="K12" s="83">
        <v>-4</v>
      </c>
      <c r="L12" s="100">
        <f t="shared" si="0"/>
        <v>1</v>
      </c>
      <c r="M12" s="100">
        <f t="shared" si="0"/>
        <v>1</v>
      </c>
      <c r="N12" s="87">
        <f t="shared" si="2"/>
        <v>1</v>
      </c>
      <c r="O12" s="85"/>
      <c r="P12" s="85"/>
      <c r="Q12" s="85"/>
      <c r="R12" s="83"/>
      <c r="S12" s="83"/>
      <c r="T12" s="100">
        <f t="shared" si="3"/>
        <v>1</v>
      </c>
      <c r="U12" s="100">
        <f t="shared" si="4"/>
        <v>1</v>
      </c>
      <c r="V12" s="87">
        <f t="shared" si="5"/>
        <v>1</v>
      </c>
    </row>
    <row r="13" spans="1:22" ht="72" x14ac:dyDescent="0.2">
      <c r="A13" s="101" t="s">
        <v>237</v>
      </c>
      <c r="B13" s="57" t="s">
        <v>68</v>
      </c>
      <c r="C13" s="83">
        <v>3</v>
      </c>
      <c r="D13" s="83">
        <v>1</v>
      </c>
      <c r="E13" s="87">
        <f t="shared" si="1"/>
        <v>3</v>
      </c>
      <c r="F13" s="101" t="s">
        <v>244</v>
      </c>
      <c r="G13" s="54" t="s">
        <v>166</v>
      </c>
      <c r="H13" s="84" t="s">
        <v>31</v>
      </c>
      <c r="I13" s="84" t="s">
        <v>32</v>
      </c>
      <c r="J13" s="83">
        <v>-4</v>
      </c>
      <c r="K13" s="83">
        <v>-4</v>
      </c>
      <c r="L13" s="100">
        <f t="shared" si="0"/>
        <v>1</v>
      </c>
      <c r="M13" s="100">
        <f t="shared" si="0"/>
        <v>1</v>
      </c>
      <c r="N13" s="87">
        <f t="shared" si="2"/>
        <v>1</v>
      </c>
      <c r="O13" s="85"/>
      <c r="P13" s="85"/>
      <c r="Q13" s="85"/>
      <c r="R13" s="83"/>
      <c r="S13" s="83"/>
      <c r="T13" s="100">
        <f t="shared" si="3"/>
        <v>1</v>
      </c>
      <c r="U13" s="100">
        <f t="shared" si="4"/>
        <v>1</v>
      </c>
      <c r="V13" s="87">
        <f t="shared" si="5"/>
        <v>1</v>
      </c>
    </row>
    <row r="14" spans="1:22" ht="84" x14ac:dyDescent="0.2">
      <c r="A14" s="101" t="s">
        <v>238</v>
      </c>
      <c r="B14" s="57" t="s">
        <v>116</v>
      </c>
      <c r="C14" s="83">
        <v>2</v>
      </c>
      <c r="D14" s="83">
        <v>1</v>
      </c>
      <c r="E14" s="87">
        <f t="shared" si="1"/>
        <v>2</v>
      </c>
      <c r="F14" s="101" t="s">
        <v>245</v>
      </c>
      <c r="G14" s="54" t="s">
        <v>118</v>
      </c>
      <c r="H14" s="84" t="s">
        <v>31</v>
      </c>
      <c r="I14" s="84" t="s">
        <v>32</v>
      </c>
      <c r="J14" s="83">
        <v>-4</v>
      </c>
      <c r="K14" s="83">
        <v>-4</v>
      </c>
      <c r="L14" s="100">
        <f t="shared" si="0"/>
        <v>1</v>
      </c>
      <c r="M14" s="100">
        <f t="shared" si="0"/>
        <v>1</v>
      </c>
      <c r="N14" s="87">
        <f t="shared" si="2"/>
        <v>1</v>
      </c>
      <c r="O14" s="85"/>
      <c r="P14" s="85"/>
      <c r="Q14" s="85"/>
      <c r="R14" s="83"/>
      <c r="S14" s="83"/>
      <c r="T14" s="100">
        <f t="shared" si="3"/>
        <v>1</v>
      </c>
      <c r="U14" s="100">
        <f t="shared" si="4"/>
        <v>1</v>
      </c>
      <c r="V14" s="87">
        <f t="shared" si="5"/>
        <v>1</v>
      </c>
    </row>
    <row r="15" spans="1:22" ht="96" x14ac:dyDescent="0.2">
      <c r="A15" s="101" t="s">
        <v>239</v>
      </c>
      <c r="B15" s="57" t="s">
        <v>129</v>
      </c>
      <c r="C15" s="83">
        <v>2</v>
      </c>
      <c r="D15" s="83">
        <v>2</v>
      </c>
      <c r="E15" s="87">
        <f t="shared" si="1"/>
        <v>4</v>
      </c>
      <c r="F15" s="101" t="s">
        <v>246</v>
      </c>
      <c r="G15" s="54" t="s">
        <v>69</v>
      </c>
      <c r="H15" s="84" t="s">
        <v>31</v>
      </c>
      <c r="I15" s="84" t="s">
        <v>32</v>
      </c>
      <c r="J15" s="83">
        <v>-4</v>
      </c>
      <c r="K15" s="83">
        <v>-4</v>
      </c>
      <c r="L15" s="100">
        <f t="shared" si="0"/>
        <v>1</v>
      </c>
      <c r="M15" s="100">
        <f t="shared" si="0"/>
        <v>1</v>
      </c>
      <c r="N15" s="87">
        <f t="shared" si="2"/>
        <v>1</v>
      </c>
      <c r="O15" s="85"/>
      <c r="P15" s="85"/>
      <c r="Q15" s="85"/>
      <c r="R15" s="83"/>
      <c r="S15" s="83"/>
      <c r="T15" s="100">
        <f t="shared" si="3"/>
        <v>1</v>
      </c>
      <c r="U15" s="100">
        <f t="shared" si="4"/>
        <v>1</v>
      </c>
      <c r="V15" s="87">
        <f t="shared" si="5"/>
        <v>1</v>
      </c>
    </row>
    <row r="16" spans="1:22" ht="72" x14ac:dyDescent="0.2">
      <c r="A16" s="101" t="s">
        <v>240</v>
      </c>
      <c r="B16" s="57" t="s">
        <v>130</v>
      </c>
      <c r="C16" s="83">
        <v>1</v>
      </c>
      <c r="D16" s="83">
        <v>1</v>
      </c>
      <c r="E16" s="87">
        <f t="shared" si="1"/>
        <v>1</v>
      </c>
      <c r="F16" s="101" t="s">
        <v>247</v>
      </c>
      <c r="G16" s="54" t="s">
        <v>131</v>
      </c>
      <c r="H16" s="84" t="s">
        <v>31</v>
      </c>
      <c r="I16" s="84" t="s">
        <v>32</v>
      </c>
      <c r="J16" s="83">
        <v>-4</v>
      </c>
      <c r="K16" s="83">
        <v>-4</v>
      </c>
      <c r="L16" s="100">
        <f t="shared" si="0"/>
        <v>1</v>
      </c>
      <c r="M16" s="100">
        <f t="shared" si="0"/>
        <v>1</v>
      </c>
      <c r="N16" s="87">
        <f t="shared" si="2"/>
        <v>1</v>
      </c>
      <c r="O16" s="85"/>
      <c r="P16" s="85"/>
      <c r="Q16" s="85"/>
      <c r="R16" s="83"/>
      <c r="S16" s="83"/>
      <c r="T16" s="100">
        <f t="shared" si="3"/>
        <v>1</v>
      </c>
      <c r="U16" s="100">
        <f t="shared" si="4"/>
        <v>1</v>
      </c>
      <c r="V16" s="87">
        <f t="shared" si="5"/>
        <v>1</v>
      </c>
    </row>
    <row r="17" spans="4:22" ht="48" customHeight="1" x14ac:dyDescent="0.2">
      <c r="D17" s="89" t="s">
        <v>123</v>
      </c>
      <c r="E17" s="86">
        <f>ROUND(SUM(E10:E16)/COUNT(C10:C16),2)</f>
        <v>3.43</v>
      </c>
      <c r="M17" s="89" t="s">
        <v>124</v>
      </c>
      <c r="N17" s="86">
        <f>ROUND(SUMIF(N10:N16,"&gt;0",N10:N16)/COUNT(N10:N16),2)</f>
        <v>1</v>
      </c>
      <c r="U17" s="89" t="s">
        <v>125</v>
      </c>
      <c r="V17" s="86">
        <f>ROUND(SUMIF(V10:V16,"&gt;0",V10:V16)/COUNT(V10:V16),2)</f>
        <v>1</v>
      </c>
    </row>
    <row r="40" spans="4:5" x14ac:dyDescent="0.2">
      <c r="D40" s="19">
        <v>1</v>
      </c>
      <c r="E40" s="19">
        <v>-1</v>
      </c>
    </row>
    <row r="41" spans="4:5" x14ac:dyDescent="0.2">
      <c r="D41" s="19">
        <v>2</v>
      </c>
      <c r="E41" s="19">
        <v>-2</v>
      </c>
    </row>
    <row r="42" spans="4:5" x14ac:dyDescent="0.2">
      <c r="D42" s="19">
        <v>3</v>
      </c>
      <c r="E42" s="19">
        <v>-3</v>
      </c>
    </row>
    <row r="43" spans="4:5" x14ac:dyDescent="0.2">
      <c r="D43" s="19">
        <v>4</v>
      </c>
      <c r="E43" s="19">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6">
    <cfRule type="cellIs" dxfId="551" priority="44" operator="between">
      <formula>8</formula>
      <formula>16</formula>
    </cfRule>
    <cfRule type="cellIs" dxfId="550" priority="45" operator="between">
      <formula>4</formula>
      <formula>7.99</formula>
    </cfRule>
    <cfRule type="cellIs" dxfId="549" priority="46" operator="between">
      <formula>1</formula>
      <formula>3.99</formula>
    </cfRule>
  </conditionalFormatting>
  <conditionalFormatting sqref="F10:F16">
    <cfRule type="cellIs" dxfId="548" priority="41" operator="between">
      <formula>11</formula>
      <formula>25</formula>
    </cfRule>
    <cfRule type="cellIs" dxfId="547" priority="42" operator="between">
      <formula>6</formula>
      <formula>10</formula>
    </cfRule>
    <cfRule type="cellIs" dxfId="546" priority="43" operator="between">
      <formula>0</formula>
      <formula>5</formula>
    </cfRule>
  </conditionalFormatting>
  <conditionalFormatting sqref="H10:H12">
    <cfRule type="containsText" dxfId="545" priority="39" operator="containsText" text="Sí">
      <formula>NOT(ISERROR(SEARCH("Sí",H10)))</formula>
    </cfRule>
    <cfRule type="containsText" dxfId="544" priority="40" operator="containsText" text="No">
      <formula>NOT(ISERROR(SEARCH("No",H10)))</formula>
    </cfRule>
  </conditionalFormatting>
  <conditionalFormatting sqref="I10:I12">
    <cfRule type="containsText" dxfId="543" priority="36" operator="containsText" text="Bajo">
      <formula>NOT(ISERROR(SEARCH("Bajo",I10)))</formula>
    </cfRule>
    <cfRule type="containsText" dxfId="542" priority="37" operator="containsText" text="Medio">
      <formula>NOT(ISERROR(SEARCH("Medio",I10)))</formula>
    </cfRule>
    <cfRule type="containsText" dxfId="541" priority="38" operator="containsText" text="Alto">
      <formula>NOT(ISERROR(SEARCH("Alto",I10)))</formula>
    </cfRule>
  </conditionalFormatting>
  <conditionalFormatting sqref="E17">
    <cfRule type="cellIs" dxfId="540" priority="33" operator="between">
      <formula>8</formula>
      <formula>16</formula>
    </cfRule>
    <cfRule type="cellIs" dxfId="539" priority="34" operator="between">
      <formula>4</formula>
      <formula>7.99</formula>
    </cfRule>
    <cfRule type="cellIs" dxfId="538" priority="35" operator="between">
      <formula>1</formula>
      <formula>3.99</formula>
    </cfRule>
  </conditionalFormatting>
  <conditionalFormatting sqref="N10:N16">
    <cfRule type="cellIs" dxfId="537" priority="30" operator="between">
      <formula>8</formula>
      <formula>16</formula>
    </cfRule>
    <cfRule type="cellIs" dxfId="536" priority="31" operator="between">
      <formula>4</formula>
      <formula>7.99</formula>
    </cfRule>
    <cfRule type="cellIs" dxfId="535" priority="32" operator="between">
      <formula>1</formula>
      <formula>3.99</formula>
    </cfRule>
  </conditionalFormatting>
  <conditionalFormatting sqref="N17">
    <cfRule type="cellIs" dxfId="534" priority="27" operator="between">
      <formula>8</formula>
      <formula>16</formula>
    </cfRule>
    <cfRule type="cellIs" dxfId="533" priority="28" operator="between">
      <formula>4</formula>
      <formula>7.99</formula>
    </cfRule>
    <cfRule type="cellIs" dxfId="532" priority="29" operator="between">
      <formula>1</formula>
      <formula>3.99</formula>
    </cfRule>
  </conditionalFormatting>
  <conditionalFormatting sqref="V10:V16">
    <cfRule type="cellIs" dxfId="531" priority="24" operator="between">
      <formula>8</formula>
      <formula>16</formula>
    </cfRule>
    <cfRule type="cellIs" dxfId="530" priority="25" operator="between">
      <formula>4</formula>
      <formula>7.99</formula>
    </cfRule>
    <cfRule type="cellIs" dxfId="529" priority="26" operator="between">
      <formula>1</formula>
      <formula>3.99</formula>
    </cfRule>
  </conditionalFormatting>
  <conditionalFormatting sqref="V17">
    <cfRule type="cellIs" dxfId="528" priority="21" operator="between">
      <formula>8</formula>
      <formula>16</formula>
    </cfRule>
    <cfRule type="cellIs" dxfId="527" priority="22" operator="between">
      <formula>4</formula>
      <formula>7.99</formula>
    </cfRule>
    <cfRule type="cellIs" dxfId="526" priority="23" operator="between">
      <formula>1</formula>
      <formula>3.99</formula>
    </cfRule>
  </conditionalFormatting>
  <conditionalFormatting sqref="H13">
    <cfRule type="containsText" dxfId="525" priority="19" operator="containsText" text="Sí">
      <formula>NOT(ISERROR(SEARCH("Sí",H13)))</formula>
    </cfRule>
    <cfRule type="containsText" dxfId="524" priority="20" operator="containsText" text="No">
      <formula>NOT(ISERROR(SEARCH("No",H13)))</formula>
    </cfRule>
  </conditionalFormatting>
  <conditionalFormatting sqref="I13">
    <cfRule type="containsText" dxfId="523" priority="16" operator="containsText" text="Bajo">
      <formula>NOT(ISERROR(SEARCH("Bajo",I13)))</formula>
    </cfRule>
    <cfRule type="containsText" dxfId="522" priority="17" operator="containsText" text="Medio">
      <formula>NOT(ISERROR(SEARCH("Medio",I13)))</formula>
    </cfRule>
    <cfRule type="containsText" dxfId="521" priority="18" operator="containsText" text="Alto">
      <formula>NOT(ISERROR(SEARCH("Alto",I13)))</formula>
    </cfRule>
  </conditionalFormatting>
  <conditionalFormatting sqref="H14">
    <cfRule type="containsText" dxfId="520" priority="14" operator="containsText" text="Sí">
      <formula>NOT(ISERROR(SEARCH("Sí",H14)))</formula>
    </cfRule>
    <cfRule type="containsText" dxfId="519" priority="15" operator="containsText" text="No">
      <formula>NOT(ISERROR(SEARCH("No",H14)))</formula>
    </cfRule>
  </conditionalFormatting>
  <conditionalFormatting sqref="I14">
    <cfRule type="containsText" dxfId="518" priority="11" operator="containsText" text="Bajo">
      <formula>NOT(ISERROR(SEARCH("Bajo",I14)))</formula>
    </cfRule>
    <cfRule type="containsText" dxfId="517" priority="12" operator="containsText" text="Medio">
      <formula>NOT(ISERROR(SEARCH("Medio",I14)))</formula>
    </cfRule>
    <cfRule type="containsText" dxfId="516" priority="13" operator="containsText" text="Alto">
      <formula>NOT(ISERROR(SEARCH("Alto",I14)))</formula>
    </cfRule>
  </conditionalFormatting>
  <conditionalFormatting sqref="H15">
    <cfRule type="containsText" dxfId="515" priority="9" operator="containsText" text="Sí">
      <formula>NOT(ISERROR(SEARCH("Sí",H15)))</formula>
    </cfRule>
    <cfRule type="containsText" dxfId="514" priority="10" operator="containsText" text="No">
      <formula>NOT(ISERROR(SEARCH("No",H15)))</formula>
    </cfRule>
  </conditionalFormatting>
  <conditionalFormatting sqref="I15">
    <cfRule type="containsText" dxfId="513" priority="6" operator="containsText" text="Bajo">
      <formula>NOT(ISERROR(SEARCH("Bajo",I15)))</formula>
    </cfRule>
    <cfRule type="containsText" dxfId="512" priority="7" operator="containsText" text="Medio">
      <formula>NOT(ISERROR(SEARCH("Medio",I15)))</formula>
    </cfRule>
    <cfRule type="containsText" dxfId="511" priority="8" operator="containsText" text="Alto">
      <formula>NOT(ISERROR(SEARCH("Alto",I15)))</formula>
    </cfRule>
  </conditionalFormatting>
  <conditionalFormatting sqref="H16">
    <cfRule type="containsText" dxfId="510" priority="4" operator="containsText" text="Sí">
      <formula>NOT(ISERROR(SEARCH("Sí",H16)))</formula>
    </cfRule>
    <cfRule type="containsText" dxfId="509" priority="5" operator="containsText" text="No">
      <formula>NOT(ISERROR(SEARCH("No",H16)))</formula>
    </cfRule>
  </conditionalFormatting>
  <conditionalFormatting sqref="I16">
    <cfRule type="containsText" dxfId="508" priority="1" operator="containsText" text="Bajo">
      <formula>NOT(ISERROR(SEARCH("Bajo",I16)))</formula>
    </cfRule>
    <cfRule type="containsText" dxfId="507" priority="2" operator="containsText" text="Medio">
      <formula>NOT(ISERROR(SEARCH("Medio",I16)))</formula>
    </cfRule>
    <cfRule type="containsText" dxfId="506" priority="3" operator="containsText" text="Alto">
      <formula>NOT(ISERROR(SEARCH("Alto",I16)))</formula>
    </cfRule>
  </conditionalFormatting>
  <dataValidations count="4">
    <dataValidation type="list" allowBlank="1" showInputMessage="1" showErrorMessage="1" sqref="R10:S16 J10:K16">
      <formula1>negative</formula1>
    </dataValidation>
    <dataValidation type="list" allowBlank="1" showInputMessage="1" showErrorMessage="1" sqref="C10:D16">
      <formula1>positive</formula1>
    </dataValidation>
    <dataValidation type="list" allowBlank="1" showInputMessage="1" showErrorMessage="1" sqref="H10:H16">
      <formula1>$L$3:$L$4</formula1>
    </dataValidation>
    <dataValidation type="list" allowBlank="1" showInputMessage="1" showErrorMessage="1" sqref="I10:I16">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7"/>
  <sheetViews>
    <sheetView zoomScale="130" zoomScaleNormal="130" zoomScaleSheetLayoutView="115" workbookViewId="0"/>
  </sheetViews>
  <sheetFormatPr baseColWidth="10" defaultColWidth="8.7109375" defaultRowHeight="12.75" x14ac:dyDescent="0.2"/>
  <cols>
    <col min="1" max="1" width="12.7109375" style="19" customWidth="1"/>
    <col min="2" max="2" width="64.5703125" style="19" bestFit="1" customWidth="1"/>
    <col min="3" max="3" width="13.42578125" style="19" customWidth="1"/>
    <col min="4" max="4" width="14.140625" style="19" customWidth="1"/>
    <col min="5" max="5" width="14.85546875" style="19" customWidth="1"/>
    <col min="6" max="6" width="12.7109375" style="19" customWidth="1"/>
    <col min="7" max="7" width="64.7109375" style="19" customWidth="1"/>
    <col min="8" max="8" width="28.42578125" style="19" customWidth="1"/>
    <col min="9" max="9" width="23.42578125" style="19" customWidth="1"/>
    <col min="10" max="11" width="28.42578125" style="19" customWidth="1"/>
    <col min="12" max="14" width="14.7109375" style="19" customWidth="1"/>
    <col min="15" max="15" width="64.7109375" style="19" customWidth="1"/>
    <col min="16" max="17" width="14.7109375" style="19" customWidth="1"/>
    <col min="18" max="19" width="28.42578125" style="19" customWidth="1"/>
    <col min="20" max="22" width="14.7109375" style="19" customWidth="1"/>
    <col min="23" max="23" width="13.28515625" style="19" customWidth="1"/>
    <col min="24" max="24" width="12.7109375" style="19" customWidth="1"/>
    <col min="25" max="25" width="13.7109375" style="19" customWidth="1"/>
    <col min="26" max="26" width="41.28515625" style="19" customWidth="1"/>
    <col min="27" max="16384" width="8.7109375" style="19"/>
  </cols>
  <sheetData>
    <row r="1" spans="1:22" x14ac:dyDescent="0.2">
      <c r="A1" s="18"/>
      <c r="B1" s="18"/>
      <c r="C1" s="18"/>
      <c r="D1" s="18"/>
      <c r="E1" s="18"/>
      <c r="F1" s="18"/>
      <c r="G1" s="18"/>
      <c r="H1" s="18"/>
      <c r="I1" s="18"/>
      <c r="J1" s="18"/>
      <c r="K1" s="18"/>
      <c r="L1" s="18"/>
      <c r="M1" s="18"/>
      <c r="N1" s="18"/>
      <c r="O1" s="18"/>
      <c r="P1" s="18"/>
      <c r="Q1" s="18"/>
    </row>
    <row r="2" spans="1:22" ht="13.5" thickBot="1" x14ac:dyDescent="0.25">
      <c r="A2" s="18"/>
      <c r="B2" s="18"/>
      <c r="C2" s="18"/>
      <c r="D2" s="18"/>
      <c r="E2" s="18"/>
      <c r="F2" s="18"/>
      <c r="G2" s="18"/>
      <c r="H2" s="18"/>
      <c r="I2" s="18"/>
      <c r="J2" s="18"/>
      <c r="K2" s="18"/>
      <c r="L2" s="18"/>
      <c r="M2" s="18"/>
      <c r="N2" s="18"/>
      <c r="O2" s="18"/>
      <c r="P2" s="18"/>
      <c r="Q2" s="18"/>
    </row>
    <row r="3" spans="1:22" s="21" customFormat="1" ht="15" x14ac:dyDescent="0.2">
      <c r="A3" s="74"/>
      <c r="B3" s="74"/>
      <c r="C3" s="217" t="s">
        <v>27</v>
      </c>
      <c r="D3" s="218"/>
      <c r="E3" s="219"/>
      <c r="F3" s="219"/>
      <c r="G3" s="219"/>
      <c r="H3" s="219"/>
      <c r="I3" s="220"/>
      <c r="J3" s="20"/>
      <c r="K3" s="20"/>
      <c r="L3" s="27" t="s">
        <v>31</v>
      </c>
      <c r="M3" s="27" t="s">
        <v>32</v>
      </c>
      <c r="N3" s="20"/>
      <c r="O3" s="20"/>
    </row>
    <row r="4" spans="1:22" s="23" customFormat="1" ht="24.75" x14ac:dyDescent="0.25">
      <c r="A4" s="75"/>
      <c r="B4" s="76"/>
      <c r="C4" s="221" t="s">
        <v>28</v>
      </c>
      <c r="D4" s="222"/>
      <c r="E4" s="223" t="s">
        <v>29</v>
      </c>
      <c r="F4" s="224"/>
      <c r="G4" s="98" t="s">
        <v>30</v>
      </c>
      <c r="H4" s="80" t="s">
        <v>33</v>
      </c>
      <c r="I4" s="88" t="s">
        <v>51</v>
      </c>
      <c r="J4" s="22"/>
      <c r="K4" s="22"/>
      <c r="L4" s="28" t="s">
        <v>34</v>
      </c>
      <c r="M4" s="28" t="s">
        <v>35</v>
      </c>
      <c r="N4" s="22"/>
      <c r="O4" s="22"/>
    </row>
    <row r="5" spans="1:22" s="31" customFormat="1" ht="48.75" thickBot="1" x14ac:dyDescent="0.25">
      <c r="A5" s="77"/>
      <c r="B5" s="78"/>
      <c r="C5" s="225" t="str">
        <f>'1. Contratación (C)'!A8</f>
        <v>C.R3</v>
      </c>
      <c r="D5" s="226"/>
      <c r="E5" s="227" t="str">
        <f>'1. Contratación (C)'!B8</f>
        <v>Conflicto de interés</v>
      </c>
      <c r="F5" s="228"/>
      <c r="G5" s="99" t="str">
        <f>'1. Contratación (C)'!C8</f>
        <v>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v>
      </c>
      <c r="H5" s="29" t="str">
        <f>'1. Contratación (C)'!D8</f>
        <v>ED / EE / BF / C</v>
      </c>
      <c r="I5" s="36" t="str">
        <f>'1. Contratación (C)'!E8</f>
        <v>interno</v>
      </c>
      <c r="J5" s="18"/>
      <c r="K5" s="18"/>
      <c r="L5" s="18"/>
      <c r="M5" s="30" t="s">
        <v>36</v>
      </c>
      <c r="N5" s="18"/>
      <c r="O5" s="18"/>
    </row>
    <row r="6" spans="1:22" x14ac:dyDescent="0.2">
      <c r="A6" s="79"/>
      <c r="B6" s="79"/>
      <c r="C6" s="79"/>
      <c r="D6" s="18"/>
      <c r="E6" s="18"/>
      <c r="F6" s="18"/>
      <c r="G6" s="18"/>
      <c r="H6" s="18"/>
      <c r="I6" s="18"/>
      <c r="J6" s="18"/>
      <c r="K6" s="18"/>
      <c r="L6" s="18"/>
      <c r="M6" s="18"/>
      <c r="N6" s="18"/>
      <c r="O6" s="18"/>
      <c r="P6" s="18"/>
      <c r="Q6" s="18"/>
    </row>
    <row r="7" spans="1:22" x14ac:dyDescent="0.2">
      <c r="A7" s="18"/>
      <c r="B7" s="18"/>
      <c r="C7" s="18"/>
      <c r="D7" s="18"/>
      <c r="E7" s="18"/>
      <c r="F7" s="18"/>
      <c r="G7" s="18"/>
      <c r="H7" s="18"/>
      <c r="I7" s="18"/>
      <c r="J7" s="18"/>
      <c r="K7" s="18"/>
      <c r="L7" s="18"/>
      <c r="M7" s="18"/>
      <c r="N7" s="18"/>
      <c r="O7" s="18"/>
      <c r="P7" s="18"/>
      <c r="Q7" s="18"/>
    </row>
    <row r="8" spans="1:22" ht="26.25" customHeight="1" x14ac:dyDescent="0.2">
      <c r="A8" s="211" t="s">
        <v>217</v>
      </c>
      <c r="B8" s="212"/>
      <c r="C8" s="208" t="s">
        <v>37</v>
      </c>
      <c r="D8" s="213"/>
      <c r="E8" s="214"/>
      <c r="F8" s="211" t="s">
        <v>38</v>
      </c>
      <c r="G8" s="215"/>
      <c r="H8" s="215"/>
      <c r="I8" s="215"/>
      <c r="J8" s="215"/>
      <c r="K8" s="216"/>
      <c r="L8" s="208" t="s">
        <v>39</v>
      </c>
      <c r="M8" s="209"/>
      <c r="N8" s="210"/>
      <c r="O8" s="211" t="s">
        <v>43</v>
      </c>
      <c r="P8" s="215"/>
      <c r="Q8" s="215"/>
      <c r="R8" s="215"/>
      <c r="S8" s="216"/>
      <c r="T8" s="208" t="s">
        <v>44</v>
      </c>
      <c r="U8" s="209"/>
      <c r="V8" s="210"/>
    </row>
    <row r="9" spans="1:22" ht="48" x14ac:dyDescent="0.2">
      <c r="A9" s="81" t="s">
        <v>218</v>
      </c>
      <c r="B9" s="81" t="s">
        <v>219</v>
      </c>
      <c r="C9" s="89" t="s">
        <v>110</v>
      </c>
      <c r="D9" s="89" t="s">
        <v>111</v>
      </c>
      <c r="E9" s="90" t="s">
        <v>172</v>
      </c>
      <c r="F9" s="81" t="s">
        <v>40</v>
      </c>
      <c r="G9" s="81" t="s">
        <v>41</v>
      </c>
      <c r="H9" s="81" t="s">
        <v>122</v>
      </c>
      <c r="I9" s="81" t="s">
        <v>42</v>
      </c>
      <c r="J9" s="81" t="s">
        <v>107</v>
      </c>
      <c r="K9" s="81" t="s">
        <v>108</v>
      </c>
      <c r="L9" s="89" t="s">
        <v>112</v>
      </c>
      <c r="M9" s="89" t="s">
        <v>113</v>
      </c>
      <c r="N9" s="89" t="s">
        <v>173</v>
      </c>
      <c r="O9" s="81" t="s">
        <v>45</v>
      </c>
      <c r="P9" s="81" t="s">
        <v>109</v>
      </c>
      <c r="Q9" s="81" t="s">
        <v>46</v>
      </c>
      <c r="R9" s="82" t="s">
        <v>105</v>
      </c>
      <c r="S9" s="82" t="s">
        <v>106</v>
      </c>
      <c r="T9" s="89" t="s">
        <v>114</v>
      </c>
      <c r="U9" s="89" t="s">
        <v>115</v>
      </c>
      <c r="V9" s="89" t="s">
        <v>174</v>
      </c>
    </row>
    <row r="10" spans="1:22" ht="180" x14ac:dyDescent="0.2">
      <c r="A10" s="101" t="s">
        <v>248</v>
      </c>
      <c r="B10" s="45" t="s">
        <v>132</v>
      </c>
      <c r="C10" s="83">
        <v>4</v>
      </c>
      <c r="D10" s="83">
        <v>1</v>
      </c>
      <c r="E10" s="87">
        <f>C10*D10</f>
        <v>4</v>
      </c>
      <c r="F10" s="101" t="s">
        <v>259</v>
      </c>
      <c r="G10" s="61" t="s">
        <v>210</v>
      </c>
      <c r="H10" s="84" t="s">
        <v>31</v>
      </c>
      <c r="I10" s="84" t="s">
        <v>32</v>
      </c>
      <c r="J10" s="83">
        <v>-4</v>
      </c>
      <c r="K10" s="83">
        <v>-4</v>
      </c>
      <c r="L10" s="100">
        <f t="shared" ref="L10:M20" si="0">IF(ISNUMBER(C10),IF(C10+J10&gt;1,C10+J10,1),"")</f>
        <v>1</v>
      </c>
      <c r="M10" s="100">
        <f t="shared" si="0"/>
        <v>1</v>
      </c>
      <c r="N10" s="87">
        <f>L10*M10</f>
        <v>1</v>
      </c>
      <c r="O10" s="85"/>
      <c r="P10" s="85"/>
      <c r="Q10" s="85"/>
      <c r="R10" s="83"/>
      <c r="S10" s="83"/>
      <c r="T10" s="100">
        <f>IF(ISNUMBER($L10),IF($L10+R10&gt;1,$L10+R10,1),"")</f>
        <v>1</v>
      </c>
      <c r="U10" s="100">
        <f>IF(ISNUMBER($M10),IF($M10+S10&gt;1,$M10+S10,1),"")</f>
        <v>1</v>
      </c>
      <c r="V10" s="87">
        <f>T10*U10</f>
        <v>1</v>
      </c>
    </row>
    <row r="11" spans="1:22" ht="156" x14ac:dyDescent="0.2">
      <c r="A11" s="101" t="s">
        <v>249</v>
      </c>
      <c r="B11" s="46" t="s">
        <v>133</v>
      </c>
      <c r="C11" s="83">
        <v>4</v>
      </c>
      <c r="D11" s="83">
        <v>1</v>
      </c>
      <c r="E11" s="87">
        <f t="shared" ref="E11:E20" si="1">C11*D11</f>
        <v>4</v>
      </c>
      <c r="F11" s="101" t="s">
        <v>260</v>
      </c>
      <c r="G11" s="60" t="s">
        <v>209</v>
      </c>
      <c r="H11" s="84" t="s">
        <v>31</v>
      </c>
      <c r="I11" s="84" t="s">
        <v>32</v>
      </c>
      <c r="J11" s="83">
        <v>-4</v>
      </c>
      <c r="K11" s="83">
        <v>-4</v>
      </c>
      <c r="L11" s="100">
        <f t="shared" si="0"/>
        <v>1</v>
      </c>
      <c r="M11" s="100">
        <f t="shared" si="0"/>
        <v>1</v>
      </c>
      <c r="N11" s="87">
        <f t="shared" ref="N11:N20" si="2">L11*M11</f>
        <v>1</v>
      </c>
      <c r="O11" s="85"/>
      <c r="P11" s="85"/>
      <c r="Q11" s="85"/>
      <c r="R11" s="83"/>
      <c r="S11" s="83"/>
      <c r="T11" s="100">
        <f t="shared" ref="T11:T20" si="3">IF(ISNUMBER($L11),IF($L11+R11&gt;1,$L11+R11,1),"")</f>
        <v>1</v>
      </c>
      <c r="U11" s="100">
        <f t="shared" ref="U11:U20" si="4">IF(ISNUMBER($M11),IF($M11+S11&gt;1,$M11+S11,1),"")</f>
        <v>1</v>
      </c>
      <c r="V11" s="87">
        <f t="shared" ref="V11:V20" si="5">T11*U11</f>
        <v>1</v>
      </c>
    </row>
    <row r="12" spans="1:22" ht="156" x14ac:dyDescent="0.2">
      <c r="A12" s="101" t="s">
        <v>250</v>
      </c>
      <c r="B12" s="48" t="s">
        <v>134</v>
      </c>
      <c r="C12" s="83">
        <v>4</v>
      </c>
      <c r="D12" s="83">
        <v>1</v>
      </c>
      <c r="E12" s="87">
        <f t="shared" si="1"/>
        <v>4</v>
      </c>
      <c r="F12" s="101" t="s">
        <v>261</v>
      </c>
      <c r="G12" s="60" t="s">
        <v>209</v>
      </c>
      <c r="H12" s="84" t="s">
        <v>31</v>
      </c>
      <c r="I12" s="84" t="s">
        <v>32</v>
      </c>
      <c r="J12" s="83">
        <v>-4</v>
      </c>
      <c r="K12" s="83">
        <v>-4</v>
      </c>
      <c r="L12" s="100">
        <f t="shared" si="0"/>
        <v>1</v>
      </c>
      <c r="M12" s="100">
        <f t="shared" si="0"/>
        <v>1</v>
      </c>
      <c r="N12" s="87">
        <f t="shared" si="2"/>
        <v>1</v>
      </c>
      <c r="O12" s="85"/>
      <c r="P12" s="85"/>
      <c r="Q12" s="85"/>
      <c r="R12" s="83"/>
      <c r="S12" s="83"/>
      <c r="T12" s="100">
        <f t="shared" si="3"/>
        <v>1</v>
      </c>
      <c r="U12" s="100">
        <f t="shared" si="4"/>
        <v>1</v>
      </c>
      <c r="V12" s="87">
        <f t="shared" si="5"/>
        <v>1</v>
      </c>
    </row>
    <row r="13" spans="1:22" ht="204" x14ac:dyDescent="0.2">
      <c r="A13" s="101" t="s">
        <v>251</v>
      </c>
      <c r="B13" s="57" t="s">
        <v>135</v>
      </c>
      <c r="C13" s="83">
        <v>2</v>
      </c>
      <c r="D13" s="83">
        <v>3</v>
      </c>
      <c r="E13" s="87">
        <f t="shared" si="1"/>
        <v>6</v>
      </c>
      <c r="F13" s="101" t="s">
        <v>262</v>
      </c>
      <c r="G13" s="123" t="s">
        <v>208</v>
      </c>
      <c r="H13" s="84" t="s">
        <v>31</v>
      </c>
      <c r="I13" s="84" t="s">
        <v>32</v>
      </c>
      <c r="J13" s="83">
        <v>-4</v>
      </c>
      <c r="K13" s="83">
        <v>-4</v>
      </c>
      <c r="L13" s="100">
        <f t="shared" si="0"/>
        <v>1</v>
      </c>
      <c r="M13" s="100">
        <f t="shared" si="0"/>
        <v>1</v>
      </c>
      <c r="N13" s="87">
        <f t="shared" si="2"/>
        <v>1</v>
      </c>
      <c r="O13" s="85"/>
      <c r="P13" s="85"/>
      <c r="Q13" s="85"/>
      <c r="R13" s="83"/>
      <c r="S13" s="83"/>
      <c r="T13" s="100">
        <f t="shared" si="3"/>
        <v>1</v>
      </c>
      <c r="U13" s="100">
        <f t="shared" si="4"/>
        <v>1</v>
      </c>
      <c r="V13" s="87">
        <f t="shared" si="5"/>
        <v>1</v>
      </c>
    </row>
    <row r="14" spans="1:22" ht="192" x14ac:dyDescent="0.2">
      <c r="A14" s="101" t="s">
        <v>252</v>
      </c>
      <c r="B14" s="66" t="s">
        <v>136</v>
      </c>
      <c r="C14" s="83">
        <v>3</v>
      </c>
      <c r="D14" s="83">
        <v>1</v>
      </c>
      <c r="E14" s="87">
        <f t="shared" si="1"/>
        <v>3</v>
      </c>
      <c r="F14" s="101" t="s">
        <v>263</v>
      </c>
      <c r="G14" s="123" t="s">
        <v>207</v>
      </c>
      <c r="H14" s="84" t="s">
        <v>31</v>
      </c>
      <c r="I14" s="84" t="s">
        <v>32</v>
      </c>
      <c r="J14" s="83">
        <v>-4</v>
      </c>
      <c r="K14" s="83">
        <v>-4</v>
      </c>
      <c r="L14" s="100">
        <f t="shared" si="0"/>
        <v>1</v>
      </c>
      <c r="M14" s="100">
        <f t="shared" si="0"/>
        <v>1</v>
      </c>
      <c r="N14" s="87">
        <f t="shared" si="2"/>
        <v>1</v>
      </c>
      <c r="O14" s="85"/>
      <c r="P14" s="85"/>
      <c r="Q14" s="85"/>
      <c r="R14" s="83"/>
      <c r="S14" s="83"/>
      <c r="T14" s="100">
        <f t="shared" si="3"/>
        <v>1</v>
      </c>
      <c r="U14" s="100">
        <f t="shared" si="4"/>
        <v>1</v>
      </c>
      <c r="V14" s="87">
        <f t="shared" si="5"/>
        <v>1</v>
      </c>
    </row>
    <row r="15" spans="1:22" ht="180" x14ac:dyDescent="0.2">
      <c r="A15" s="101" t="s">
        <v>253</v>
      </c>
      <c r="B15" s="59" t="s">
        <v>61</v>
      </c>
      <c r="C15" s="83">
        <v>4</v>
      </c>
      <c r="D15" s="83">
        <v>1</v>
      </c>
      <c r="E15" s="87">
        <f t="shared" si="1"/>
        <v>4</v>
      </c>
      <c r="F15" s="101" t="s">
        <v>264</v>
      </c>
      <c r="G15" s="123" t="s">
        <v>206</v>
      </c>
      <c r="H15" s="84" t="s">
        <v>31</v>
      </c>
      <c r="I15" s="84" t="s">
        <v>32</v>
      </c>
      <c r="J15" s="83">
        <v>-4</v>
      </c>
      <c r="K15" s="83">
        <v>-4</v>
      </c>
      <c r="L15" s="100">
        <f t="shared" si="0"/>
        <v>1</v>
      </c>
      <c r="M15" s="100">
        <f t="shared" si="0"/>
        <v>1</v>
      </c>
      <c r="N15" s="87">
        <f t="shared" si="2"/>
        <v>1</v>
      </c>
      <c r="O15" s="85"/>
      <c r="P15" s="85"/>
      <c r="Q15" s="85"/>
      <c r="R15" s="83"/>
      <c r="S15" s="83"/>
      <c r="T15" s="100">
        <f t="shared" si="3"/>
        <v>1</v>
      </c>
      <c r="U15" s="100">
        <f t="shared" si="4"/>
        <v>1</v>
      </c>
      <c r="V15" s="87">
        <f t="shared" si="5"/>
        <v>1</v>
      </c>
    </row>
    <row r="16" spans="1:22" ht="192" x14ac:dyDescent="0.2">
      <c r="A16" s="101" t="s">
        <v>254</v>
      </c>
      <c r="B16" s="54" t="s">
        <v>70</v>
      </c>
      <c r="C16" s="83">
        <v>4</v>
      </c>
      <c r="D16" s="83">
        <v>1</v>
      </c>
      <c r="E16" s="87">
        <f t="shared" si="1"/>
        <v>4</v>
      </c>
      <c r="F16" s="101" t="s">
        <v>265</v>
      </c>
      <c r="G16" s="123" t="s">
        <v>205</v>
      </c>
      <c r="H16" s="84" t="s">
        <v>31</v>
      </c>
      <c r="I16" s="84" t="s">
        <v>32</v>
      </c>
      <c r="J16" s="83">
        <v>-4</v>
      </c>
      <c r="K16" s="83">
        <v>-4</v>
      </c>
      <c r="L16" s="100">
        <f t="shared" si="0"/>
        <v>1</v>
      </c>
      <c r="M16" s="100">
        <f t="shared" si="0"/>
        <v>1</v>
      </c>
      <c r="N16" s="87">
        <f t="shared" si="2"/>
        <v>1</v>
      </c>
      <c r="O16" s="85"/>
      <c r="P16" s="85"/>
      <c r="Q16" s="85"/>
      <c r="R16" s="83"/>
      <c r="S16" s="83"/>
      <c r="T16" s="100">
        <f t="shared" si="3"/>
        <v>1</v>
      </c>
      <c r="U16" s="100">
        <f t="shared" si="4"/>
        <v>1</v>
      </c>
      <c r="V16" s="87">
        <f t="shared" si="5"/>
        <v>1</v>
      </c>
    </row>
    <row r="17" spans="1:22" ht="180" x14ac:dyDescent="0.2">
      <c r="A17" s="101" t="s">
        <v>255</v>
      </c>
      <c r="B17" s="55" t="s">
        <v>62</v>
      </c>
      <c r="C17" s="83">
        <v>4</v>
      </c>
      <c r="D17" s="83">
        <v>1</v>
      </c>
      <c r="E17" s="87">
        <f t="shared" si="1"/>
        <v>4</v>
      </c>
      <c r="F17" s="101" t="s">
        <v>266</v>
      </c>
      <c r="G17" s="123" t="s">
        <v>202</v>
      </c>
      <c r="H17" s="84" t="s">
        <v>31</v>
      </c>
      <c r="I17" s="84" t="s">
        <v>32</v>
      </c>
      <c r="J17" s="83">
        <v>-4</v>
      </c>
      <c r="K17" s="83">
        <v>-4</v>
      </c>
      <c r="L17" s="100">
        <f t="shared" si="0"/>
        <v>1</v>
      </c>
      <c r="M17" s="100">
        <f t="shared" si="0"/>
        <v>1</v>
      </c>
      <c r="N17" s="87">
        <f t="shared" si="2"/>
        <v>1</v>
      </c>
      <c r="O17" s="85"/>
      <c r="P17" s="85"/>
      <c r="Q17" s="85"/>
      <c r="R17" s="83"/>
      <c r="S17" s="83"/>
      <c r="T17" s="100">
        <f t="shared" si="3"/>
        <v>1</v>
      </c>
      <c r="U17" s="100">
        <f t="shared" si="4"/>
        <v>1</v>
      </c>
      <c r="V17" s="87">
        <f t="shared" si="5"/>
        <v>1</v>
      </c>
    </row>
    <row r="18" spans="1:22" ht="192" x14ac:dyDescent="0.2">
      <c r="A18" s="101" t="s">
        <v>256</v>
      </c>
      <c r="B18" s="54" t="s">
        <v>63</v>
      </c>
      <c r="C18" s="83">
        <v>3</v>
      </c>
      <c r="D18" s="83">
        <v>3</v>
      </c>
      <c r="E18" s="87">
        <f t="shared" si="1"/>
        <v>9</v>
      </c>
      <c r="F18" s="101" t="s">
        <v>267</v>
      </c>
      <c r="G18" s="123" t="s">
        <v>204</v>
      </c>
      <c r="H18" s="84" t="s">
        <v>31</v>
      </c>
      <c r="I18" s="84" t="s">
        <v>32</v>
      </c>
      <c r="J18" s="83">
        <v>-4</v>
      </c>
      <c r="K18" s="83">
        <v>-4</v>
      </c>
      <c r="L18" s="100">
        <f t="shared" si="0"/>
        <v>1</v>
      </c>
      <c r="M18" s="100">
        <f t="shared" si="0"/>
        <v>1</v>
      </c>
      <c r="N18" s="87">
        <f t="shared" si="2"/>
        <v>1</v>
      </c>
      <c r="O18" s="85"/>
      <c r="P18" s="85"/>
      <c r="Q18" s="85"/>
      <c r="R18" s="83"/>
      <c r="S18" s="83"/>
      <c r="T18" s="100">
        <f t="shared" si="3"/>
        <v>1</v>
      </c>
      <c r="U18" s="100">
        <f t="shared" si="4"/>
        <v>1</v>
      </c>
      <c r="V18" s="87">
        <f t="shared" si="5"/>
        <v>1</v>
      </c>
    </row>
    <row r="19" spans="1:22" ht="192" x14ac:dyDescent="0.2">
      <c r="A19" s="101" t="s">
        <v>257</v>
      </c>
      <c r="B19" s="66" t="s">
        <v>137</v>
      </c>
      <c r="C19" s="83">
        <v>2</v>
      </c>
      <c r="D19" s="83">
        <v>1</v>
      </c>
      <c r="E19" s="87">
        <f>C19*D19</f>
        <v>2</v>
      </c>
      <c r="F19" s="101" t="s">
        <v>268</v>
      </c>
      <c r="G19" s="124" t="s">
        <v>203</v>
      </c>
      <c r="H19" s="84" t="s">
        <v>31</v>
      </c>
      <c r="I19" s="84" t="s">
        <v>32</v>
      </c>
      <c r="J19" s="83">
        <v>-4</v>
      </c>
      <c r="K19" s="83">
        <v>-4</v>
      </c>
      <c r="L19" s="100">
        <f t="shared" si="0"/>
        <v>1</v>
      </c>
      <c r="M19" s="100">
        <f t="shared" si="0"/>
        <v>1</v>
      </c>
      <c r="N19" s="87">
        <f t="shared" si="2"/>
        <v>1</v>
      </c>
      <c r="O19" s="85"/>
      <c r="P19" s="85"/>
      <c r="Q19" s="85"/>
      <c r="R19" s="83"/>
      <c r="S19" s="83"/>
      <c r="T19" s="100">
        <f t="shared" si="3"/>
        <v>1</v>
      </c>
      <c r="U19" s="100">
        <f t="shared" si="4"/>
        <v>1</v>
      </c>
      <c r="V19" s="87">
        <f t="shared" si="5"/>
        <v>1</v>
      </c>
    </row>
    <row r="20" spans="1:22" ht="156" x14ac:dyDescent="0.2">
      <c r="A20" s="101" t="s">
        <v>258</v>
      </c>
      <c r="B20" s="66" t="s">
        <v>138</v>
      </c>
      <c r="C20" s="83">
        <v>2</v>
      </c>
      <c r="D20" s="83">
        <v>1</v>
      </c>
      <c r="E20" s="87">
        <f t="shared" si="1"/>
        <v>2</v>
      </c>
      <c r="F20" s="101" t="s">
        <v>269</v>
      </c>
      <c r="G20" s="124" t="s">
        <v>211</v>
      </c>
      <c r="H20" s="84" t="s">
        <v>31</v>
      </c>
      <c r="I20" s="84" t="s">
        <v>32</v>
      </c>
      <c r="J20" s="83">
        <v>-4</v>
      </c>
      <c r="K20" s="83">
        <v>-4</v>
      </c>
      <c r="L20" s="100">
        <f t="shared" si="0"/>
        <v>1</v>
      </c>
      <c r="M20" s="100">
        <f t="shared" si="0"/>
        <v>1</v>
      </c>
      <c r="N20" s="87">
        <f t="shared" si="2"/>
        <v>1</v>
      </c>
      <c r="O20" s="85"/>
      <c r="P20" s="85"/>
      <c r="Q20" s="85"/>
      <c r="R20" s="83"/>
      <c r="S20" s="83"/>
      <c r="T20" s="100">
        <f t="shared" si="3"/>
        <v>1</v>
      </c>
      <c r="U20" s="100">
        <f t="shared" si="4"/>
        <v>1</v>
      </c>
      <c r="V20" s="87">
        <f t="shared" si="5"/>
        <v>1</v>
      </c>
    </row>
    <row r="21" spans="1:22" ht="48" customHeight="1" x14ac:dyDescent="0.2">
      <c r="D21" s="89" t="s">
        <v>123</v>
      </c>
      <c r="E21" s="86">
        <f>ROUND(SUM(E10:E20)/COUNT(C10:C20),2)</f>
        <v>4.18</v>
      </c>
      <c r="M21" s="89" t="s">
        <v>124</v>
      </c>
      <c r="N21" s="86">
        <f>ROUND(SUMIF(N10:N20,"&gt;0",N10:N20)/COUNT(N10:N20),2)</f>
        <v>1</v>
      </c>
      <c r="U21" s="89" t="s">
        <v>125</v>
      </c>
      <c r="V21" s="86">
        <f>ROUND(SUMIF(V10:V20,"&gt;0",V10:V20)/COUNT(V10:V20),2)</f>
        <v>1</v>
      </c>
    </row>
    <row r="44" spans="4:5" x14ac:dyDescent="0.2">
      <c r="D44" s="19">
        <v>1</v>
      </c>
      <c r="E44" s="19">
        <v>-1</v>
      </c>
    </row>
    <row r="45" spans="4:5" x14ac:dyDescent="0.2">
      <c r="D45" s="19">
        <v>2</v>
      </c>
      <c r="E45" s="19">
        <v>-2</v>
      </c>
    </row>
    <row r="46" spans="4:5" x14ac:dyDescent="0.2">
      <c r="D46" s="19">
        <v>3</v>
      </c>
      <c r="E46" s="19">
        <v>-3</v>
      </c>
    </row>
    <row r="47" spans="4:5" x14ac:dyDescent="0.2">
      <c r="D47" s="19">
        <v>4</v>
      </c>
      <c r="E47" s="19">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20">
    <cfRule type="cellIs" dxfId="505" priority="74" operator="between">
      <formula>8</formula>
      <formula>16</formula>
    </cfRule>
    <cfRule type="cellIs" dxfId="504" priority="75" operator="between">
      <formula>4</formula>
      <formula>7.99</formula>
    </cfRule>
    <cfRule type="cellIs" dxfId="503" priority="76" operator="between">
      <formula>1</formula>
      <formula>3.99</formula>
    </cfRule>
  </conditionalFormatting>
  <conditionalFormatting sqref="F10:F20">
    <cfRule type="cellIs" dxfId="502" priority="71" operator="between">
      <formula>11</formula>
      <formula>25</formula>
    </cfRule>
    <cfRule type="cellIs" dxfId="501" priority="72" operator="between">
      <formula>6</formula>
      <formula>10</formula>
    </cfRule>
    <cfRule type="cellIs" dxfId="500" priority="73" operator="between">
      <formula>0</formula>
      <formula>5</formula>
    </cfRule>
  </conditionalFormatting>
  <conditionalFormatting sqref="H10">
    <cfRule type="containsText" dxfId="499" priority="69" operator="containsText" text="Sí">
      <formula>NOT(ISERROR(SEARCH("Sí",H10)))</formula>
    </cfRule>
    <cfRule type="containsText" dxfId="498" priority="70" operator="containsText" text="No">
      <formula>NOT(ISERROR(SEARCH("No",H10)))</formula>
    </cfRule>
  </conditionalFormatting>
  <conditionalFormatting sqref="I10">
    <cfRule type="containsText" dxfId="497" priority="66" operator="containsText" text="Bajo">
      <formula>NOT(ISERROR(SEARCH("Bajo",I10)))</formula>
    </cfRule>
    <cfRule type="containsText" dxfId="496" priority="67" operator="containsText" text="Medio">
      <formula>NOT(ISERROR(SEARCH("Medio",I10)))</formula>
    </cfRule>
    <cfRule type="containsText" dxfId="495" priority="68" operator="containsText" text="Alto">
      <formula>NOT(ISERROR(SEARCH("Alto",I10)))</formula>
    </cfRule>
  </conditionalFormatting>
  <conditionalFormatting sqref="E21">
    <cfRule type="cellIs" dxfId="494" priority="63" operator="between">
      <formula>8</formula>
      <formula>16</formula>
    </cfRule>
    <cfRule type="cellIs" dxfId="493" priority="64" operator="between">
      <formula>4</formula>
      <formula>7.99</formula>
    </cfRule>
    <cfRule type="cellIs" dxfId="492" priority="65" operator="between">
      <formula>1</formula>
      <formula>3.99</formula>
    </cfRule>
  </conditionalFormatting>
  <conditionalFormatting sqref="N10:N20">
    <cfRule type="cellIs" dxfId="491" priority="60" operator="between">
      <formula>8</formula>
      <formula>16</formula>
    </cfRule>
    <cfRule type="cellIs" dxfId="490" priority="61" operator="between">
      <formula>4</formula>
      <formula>7.99</formula>
    </cfRule>
    <cfRule type="cellIs" dxfId="489" priority="62" operator="between">
      <formula>1</formula>
      <formula>3.99</formula>
    </cfRule>
  </conditionalFormatting>
  <conditionalFormatting sqref="N21">
    <cfRule type="cellIs" dxfId="488" priority="57" operator="between">
      <formula>8</formula>
      <formula>16</formula>
    </cfRule>
    <cfRule type="cellIs" dxfId="487" priority="58" operator="between">
      <formula>4</formula>
      <formula>7.99</formula>
    </cfRule>
    <cfRule type="cellIs" dxfId="486" priority="59" operator="between">
      <formula>1</formula>
      <formula>3.99</formula>
    </cfRule>
  </conditionalFormatting>
  <conditionalFormatting sqref="V10:V20">
    <cfRule type="cellIs" dxfId="485" priority="54" operator="between">
      <formula>8</formula>
      <formula>16</formula>
    </cfRule>
    <cfRule type="cellIs" dxfId="484" priority="55" operator="between">
      <formula>4</formula>
      <formula>7.99</formula>
    </cfRule>
    <cfRule type="cellIs" dxfId="483" priority="56" operator="between">
      <formula>1</formula>
      <formula>3.99</formula>
    </cfRule>
  </conditionalFormatting>
  <conditionalFormatting sqref="V21">
    <cfRule type="cellIs" dxfId="482" priority="51" operator="between">
      <formula>8</formula>
      <formula>16</formula>
    </cfRule>
    <cfRule type="cellIs" dxfId="481" priority="52" operator="between">
      <formula>4</formula>
      <formula>7.99</formula>
    </cfRule>
    <cfRule type="cellIs" dxfId="480" priority="53" operator="between">
      <formula>1</formula>
      <formula>3.99</formula>
    </cfRule>
  </conditionalFormatting>
  <conditionalFormatting sqref="H11">
    <cfRule type="containsText" dxfId="479" priority="49" operator="containsText" text="Sí">
      <formula>NOT(ISERROR(SEARCH("Sí",H11)))</formula>
    </cfRule>
    <cfRule type="containsText" dxfId="478" priority="50" operator="containsText" text="No">
      <formula>NOT(ISERROR(SEARCH("No",H11)))</formula>
    </cfRule>
  </conditionalFormatting>
  <conditionalFormatting sqref="I11">
    <cfRule type="containsText" dxfId="477" priority="46" operator="containsText" text="Bajo">
      <formula>NOT(ISERROR(SEARCH("Bajo",I11)))</formula>
    </cfRule>
    <cfRule type="containsText" dxfId="476" priority="47" operator="containsText" text="Medio">
      <formula>NOT(ISERROR(SEARCH("Medio",I11)))</formula>
    </cfRule>
    <cfRule type="containsText" dxfId="475" priority="48" operator="containsText" text="Alto">
      <formula>NOT(ISERROR(SEARCH("Alto",I11)))</formula>
    </cfRule>
  </conditionalFormatting>
  <conditionalFormatting sqref="H12">
    <cfRule type="containsText" dxfId="474" priority="44" operator="containsText" text="Sí">
      <formula>NOT(ISERROR(SEARCH("Sí",H12)))</formula>
    </cfRule>
    <cfRule type="containsText" dxfId="473" priority="45" operator="containsText" text="No">
      <formula>NOT(ISERROR(SEARCH("No",H12)))</formula>
    </cfRule>
  </conditionalFormatting>
  <conditionalFormatting sqref="I12">
    <cfRule type="containsText" dxfId="472" priority="41" operator="containsText" text="Bajo">
      <formula>NOT(ISERROR(SEARCH("Bajo",I12)))</formula>
    </cfRule>
    <cfRule type="containsText" dxfId="471" priority="42" operator="containsText" text="Medio">
      <formula>NOT(ISERROR(SEARCH("Medio",I12)))</formula>
    </cfRule>
    <cfRule type="containsText" dxfId="470" priority="43" operator="containsText" text="Alto">
      <formula>NOT(ISERROR(SEARCH("Alto",I12)))</formula>
    </cfRule>
  </conditionalFormatting>
  <conditionalFormatting sqref="H13">
    <cfRule type="containsText" dxfId="469" priority="39" operator="containsText" text="Sí">
      <formula>NOT(ISERROR(SEARCH("Sí",H13)))</formula>
    </cfRule>
    <cfRule type="containsText" dxfId="468" priority="40" operator="containsText" text="No">
      <formula>NOT(ISERROR(SEARCH("No",H13)))</formula>
    </cfRule>
  </conditionalFormatting>
  <conditionalFormatting sqref="I13">
    <cfRule type="containsText" dxfId="467" priority="36" operator="containsText" text="Bajo">
      <formula>NOT(ISERROR(SEARCH("Bajo",I13)))</formula>
    </cfRule>
    <cfRule type="containsText" dxfId="466" priority="37" operator="containsText" text="Medio">
      <formula>NOT(ISERROR(SEARCH("Medio",I13)))</formula>
    </cfRule>
    <cfRule type="containsText" dxfId="465" priority="38" operator="containsText" text="Alto">
      <formula>NOT(ISERROR(SEARCH("Alto",I13)))</formula>
    </cfRule>
  </conditionalFormatting>
  <conditionalFormatting sqref="H14">
    <cfRule type="containsText" dxfId="464" priority="34" operator="containsText" text="Sí">
      <formula>NOT(ISERROR(SEARCH("Sí",H14)))</formula>
    </cfRule>
    <cfRule type="containsText" dxfId="463" priority="35" operator="containsText" text="No">
      <formula>NOT(ISERROR(SEARCH("No",H14)))</formula>
    </cfRule>
  </conditionalFormatting>
  <conditionalFormatting sqref="I14">
    <cfRule type="containsText" dxfId="462" priority="31" operator="containsText" text="Bajo">
      <formula>NOT(ISERROR(SEARCH("Bajo",I14)))</formula>
    </cfRule>
    <cfRule type="containsText" dxfId="461" priority="32" operator="containsText" text="Medio">
      <formula>NOT(ISERROR(SEARCH("Medio",I14)))</formula>
    </cfRule>
    <cfRule type="containsText" dxfId="460" priority="33" operator="containsText" text="Alto">
      <formula>NOT(ISERROR(SEARCH("Alto",I14)))</formula>
    </cfRule>
  </conditionalFormatting>
  <conditionalFormatting sqref="H15">
    <cfRule type="containsText" dxfId="459" priority="29" operator="containsText" text="Sí">
      <formula>NOT(ISERROR(SEARCH("Sí",H15)))</formula>
    </cfRule>
    <cfRule type="containsText" dxfId="458" priority="30" operator="containsText" text="No">
      <formula>NOT(ISERROR(SEARCH("No",H15)))</formula>
    </cfRule>
  </conditionalFormatting>
  <conditionalFormatting sqref="I15">
    <cfRule type="containsText" dxfId="457" priority="26" operator="containsText" text="Bajo">
      <formula>NOT(ISERROR(SEARCH("Bajo",I15)))</formula>
    </cfRule>
    <cfRule type="containsText" dxfId="456" priority="27" operator="containsText" text="Medio">
      <formula>NOT(ISERROR(SEARCH("Medio",I15)))</formula>
    </cfRule>
    <cfRule type="containsText" dxfId="455" priority="28" operator="containsText" text="Alto">
      <formula>NOT(ISERROR(SEARCH("Alto",I15)))</formula>
    </cfRule>
  </conditionalFormatting>
  <conditionalFormatting sqref="H16">
    <cfRule type="containsText" dxfId="454" priority="24" operator="containsText" text="Sí">
      <formula>NOT(ISERROR(SEARCH("Sí",H16)))</formula>
    </cfRule>
    <cfRule type="containsText" dxfId="453" priority="25" operator="containsText" text="No">
      <formula>NOT(ISERROR(SEARCH("No",H16)))</formula>
    </cfRule>
  </conditionalFormatting>
  <conditionalFormatting sqref="I16">
    <cfRule type="containsText" dxfId="452" priority="21" operator="containsText" text="Bajo">
      <formula>NOT(ISERROR(SEARCH("Bajo",I16)))</formula>
    </cfRule>
    <cfRule type="containsText" dxfId="451" priority="22" operator="containsText" text="Medio">
      <formula>NOT(ISERROR(SEARCH("Medio",I16)))</formula>
    </cfRule>
    <cfRule type="containsText" dxfId="450" priority="23" operator="containsText" text="Alto">
      <formula>NOT(ISERROR(SEARCH("Alto",I16)))</formula>
    </cfRule>
  </conditionalFormatting>
  <conditionalFormatting sqref="H17">
    <cfRule type="containsText" dxfId="449" priority="19" operator="containsText" text="Sí">
      <formula>NOT(ISERROR(SEARCH("Sí",H17)))</formula>
    </cfRule>
    <cfRule type="containsText" dxfId="448" priority="20" operator="containsText" text="No">
      <formula>NOT(ISERROR(SEARCH("No",H17)))</formula>
    </cfRule>
  </conditionalFormatting>
  <conditionalFormatting sqref="I17">
    <cfRule type="containsText" dxfId="447" priority="16" operator="containsText" text="Bajo">
      <formula>NOT(ISERROR(SEARCH("Bajo",I17)))</formula>
    </cfRule>
    <cfRule type="containsText" dxfId="446" priority="17" operator="containsText" text="Medio">
      <formula>NOT(ISERROR(SEARCH("Medio",I17)))</formula>
    </cfRule>
    <cfRule type="containsText" dxfId="445" priority="18" operator="containsText" text="Alto">
      <formula>NOT(ISERROR(SEARCH("Alto",I17)))</formula>
    </cfRule>
  </conditionalFormatting>
  <conditionalFormatting sqref="H18">
    <cfRule type="containsText" dxfId="444" priority="14" operator="containsText" text="Sí">
      <formula>NOT(ISERROR(SEARCH("Sí",H18)))</formula>
    </cfRule>
    <cfRule type="containsText" dxfId="443" priority="15" operator="containsText" text="No">
      <formula>NOT(ISERROR(SEARCH("No",H18)))</formula>
    </cfRule>
  </conditionalFormatting>
  <conditionalFormatting sqref="I18">
    <cfRule type="containsText" dxfId="442" priority="11" operator="containsText" text="Bajo">
      <formula>NOT(ISERROR(SEARCH("Bajo",I18)))</formula>
    </cfRule>
    <cfRule type="containsText" dxfId="441" priority="12" operator="containsText" text="Medio">
      <formula>NOT(ISERROR(SEARCH("Medio",I18)))</formula>
    </cfRule>
    <cfRule type="containsText" dxfId="440" priority="13" operator="containsText" text="Alto">
      <formula>NOT(ISERROR(SEARCH("Alto",I18)))</formula>
    </cfRule>
  </conditionalFormatting>
  <conditionalFormatting sqref="H19">
    <cfRule type="containsText" dxfId="439" priority="9" operator="containsText" text="Sí">
      <formula>NOT(ISERROR(SEARCH("Sí",H19)))</formula>
    </cfRule>
    <cfRule type="containsText" dxfId="438" priority="10" operator="containsText" text="No">
      <formula>NOT(ISERROR(SEARCH("No",H19)))</formula>
    </cfRule>
  </conditionalFormatting>
  <conditionalFormatting sqref="I19">
    <cfRule type="containsText" dxfId="437" priority="6" operator="containsText" text="Bajo">
      <formula>NOT(ISERROR(SEARCH("Bajo",I19)))</formula>
    </cfRule>
    <cfRule type="containsText" dxfId="436" priority="7" operator="containsText" text="Medio">
      <formula>NOT(ISERROR(SEARCH("Medio",I19)))</formula>
    </cfRule>
    <cfRule type="containsText" dxfId="435" priority="8" operator="containsText" text="Alto">
      <formula>NOT(ISERROR(SEARCH("Alto",I19)))</formula>
    </cfRule>
  </conditionalFormatting>
  <conditionalFormatting sqref="H20">
    <cfRule type="containsText" dxfId="434" priority="4" operator="containsText" text="Sí">
      <formula>NOT(ISERROR(SEARCH("Sí",H20)))</formula>
    </cfRule>
    <cfRule type="containsText" dxfId="433" priority="5" operator="containsText" text="No">
      <formula>NOT(ISERROR(SEARCH("No",H20)))</formula>
    </cfRule>
  </conditionalFormatting>
  <conditionalFormatting sqref="I20">
    <cfRule type="containsText" dxfId="432" priority="1" operator="containsText" text="Bajo">
      <formula>NOT(ISERROR(SEARCH("Bajo",I20)))</formula>
    </cfRule>
    <cfRule type="containsText" dxfId="431" priority="2" operator="containsText" text="Medio">
      <formula>NOT(ISERROR(SEARCH("Medio",I20)))</formula>
    </cfRule>
    <cfRule type="containsText" dxfId="430" priority="3" operator="containsText" text="Alto">
      <formula>NOT(ISERROR(SEARCH("Alto",I20)))</formula>
    </cfRule>
  </conditionalFormatting>
  <dataValidations count="4">
    <dataValidation type="list" allowBlank="1" showInputMessage="1" showErrorMessage="1" sqref="R10:S20 J10:K20">
      <formula1>negative</formula1>
    </dataValidation>
    <dataValidation type="list" allowBlank="1" showInputMessage="1" showErrorMessage="1" sqref="C10:D20">
      <formula1>positive</formula1>
    </dataValidation>
    <dataValidation type="list" allowBlank="1" showInputMessage="1" showErrorMessage="1" sqref="H10:H20">
      <formula1>$L$3:$L$4</formula1>
    </dataValidation>
    <dataValidation type="list" allowBlank="1" showInputMessage="1" showErrorMessage="1" sqref="I10:I20">
      <formula1>$M$3:$M$5</formula1>
    </dataValidation>
  </dataValidations>
  <pageMargins left="0.70866141732283472" right="0.70866141732283472" top="0.74803149606299213" bottom="0.74803149606299213" header="0.31496062992125984" footer="0.31496062992125984"/>
  <pageSetup paperSize="9" scale="2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6"/>
  <sheetViews>
    <sheetView zoomScale="150" zoomScaleNormal="150" zoomScaleSheetLayoutView="100" workbookViewId="0"/>
  </sheetViews>
  <sheetFormatPr baseColWidth="10" defaultColWidth="8.7109375" defaultRowHeight="12.75" x14ac:dyDescent="0.2"/>
  <cols>
    <col min="1" max="1" width="12.7109375" style="19" customWidth="1"/>
    <col min="2" max="2" width="64.7109375" style="19" customWidth="1"/>
    <col min="3" max="5" width="15.5703125" style="19" customWidth="1"/>
    <col min="6" max="6" width="12.7109375" style="19" customWidth="1"/>
    <col min="7" max="7" width="64.7109375" style="19" customWidth="1"/>
    <col min="8" max="8" width="28.42578125" style="19" customWidth="1"/>
    <col min="9" max="9" width="23.42578125" style="19" customWidth="1"/>
    <col min="10" max="11" width="28.42578125" style="19" customWidth="1"/>
    <col min="12" max="14" width="14.7109375" style="19" customWidth="1"/>
    <col min="15" max="15" width="64.7109375" style="19" customWidth="1"/>
    <col min="16" max="17" width="14.7109375" style="19" customWidth="1"/>
    <col min="18" max="19" width="28.42578125" style="19" customWidth="1"/>
    <col min="20" max="22" width="14.7109375" style="19" customWidth="1"/>
    <col min="23" max="23" width="13.28515625" style="19" customWidth="1"/>
    <col min="24" max="24" width="12.7109375" style="19" customWidth="1"/>
    <col min="25" max="25" width="13.7109375" style="19" customWidth="1"/>
    <col min="26" max="26" width="41.28515625" style="19" customWidth="1"/>
    <col min="27" max="16384" width="8.7109375" style="19"/>
  </cols>
  <sheetData>
    <row r="1" spans="1:22" x14ac:dyDescent="0.2">
      <c r="A1" s="18"/>
      <c r="B1" s="18"/>
      <c r="C1" s="18"/>
      <c r="D1" s="18"/>
      <c r="E1" s="18"/>
      <c r="F1" s="18"/>
      <c r="G1" s="18"/>
      <c r="H1" s="18"/>
      <c r="I1" s="18"/>
      <c r="J1" s="18"/>
      <c r="K1" s="18"/>
      <c r="L1" s="18"/>
      <c r="M1" s="18"/>
      <c r="N1" s="18"/>
      <c r="O1" s="18"/>
      <c r="P1" s="18"/>
      <c r="Q1" s="18"/>
    </row>
    <row r="2" spans="1:22" ht="13.5" thickBot="1" x14ac:dyDescent="0.25">
      <c r="A2" s="18"/>
      <c r="B2" s="18"/>
      <c r="C2" s="18"/>
      <c r="D2" s="18"/>
      <c r="E2" s="18"/>
      <c r="F2" s="18"/>
      <c r="G2" s="18"/>
      <c r="H2" s="18"/>
      <c r="I2" s="18"/>
      <c r="J2" s="18"/>
      <c r="K2" s="18"/>
      <c r="L2" s="18"/>
      <c r="M2" s="18"/>
      <c r="N2" s="18"/>
      <c r="O2" s="18"/>
      <c r="P2" s="18"/>
      <c r="Q2" s="18"/>
    </row>
    <row r="3" spans="1:22" s="21" customFormat="1" ht="15" x14ac:dyDescent="0.2">
      <c r="A3" s="74"/>
      <c r="B3" s="74"/>
      <c r="C3" s="217" t="s">
        <v>27</v>
      </c>
      <c r="D3" s="218"/>
      <c r="E3" s="219"/>
      <c r="F3" s="219"/>
      <c r="G3" s="219"/>
      <c r="H3" s="219"/>
      <c r="I3" s="220"/>
      <c r="J3" s="20"/>
      <c r="K3" s="20"/>
      <c r="L3" s="27" t="s">
        <v>31</v>
      </c>
      <c r="M3" s="27" t="s">
        <v>32</v>
      </c>
      <c r="N3" s="20"/>
      <c r="O3" s="20"/>
    </row>
    <row r="4" spans="1:22" s="23" customFormat="1" ht="24.75" x14ac:dyDescent="0.25">
      <c r="A4" s="75"/>
      <c r="B4" s="76"/>
      <c r="C4" s="221" t="s">
        <v>28</v>
      </c>
      <c r="D4" s="222"/>
      <c r="E4" s="223" t="s">
        <v>29</v>
      </c>
      <c r="F4" s="224"/>
      <c r="G4" s="98" t="s">
        <v>30</v>
      </c>
      <c r="H4" s="80" t="s">
        <v>33</v>
      </c>
      <c r="I4" s="88" t="s">
        <v>51</v>
      </c>
      <c r="J4" s="22"/>
      <c r="K4" s="22"/>
      <c r="L4" s="28" t="s">
        <v>34</v>
      </c>
      <c r="M4" s="28" t="s">
        <v>35</v>
      </c>
      <c r="N4" s="22"/>
      <c r="O4" s="22"/>
    </row>
    <row r="5" spans="1:22" s="31" customFormat="1" ht="54" customHeight="1" thickBot="1" x14ac:dyDescent="0.25">
      <c r="A5" s="77"/>
      <c r="B5" s="78"/>
      <c r="C5" s="225" t="str">
        <f>'1. Contratación (C)'!A9</f>
        <v>C.R4</v>
      </c>
      <c r="D5" s="226"/>
      <c r="E5" s="227" t="str">
        <f>'1. Contratación (C)'!B9</f>
        <v xml:space="preserve">Manipulación en la valoración técnica o económica de las ofertas presentadas </v>
      </c>
      <c r="F5" s="228"/>
      <c r="G5" s="99" t="str">
        <f>'1. Contratación (C)'!C9</f>
        <v>Manipulación del procedimiento de contratación en favor de un licitador o en detrimento de otro o varios.</v>
      </c>
      <c r="H5" s="29" t="str">
        <f>'1. Contratación (C)'!D9</f>
        <v>ED / EE / T</v>
      </c>
      <c r="I5" s="36" t="str">
        <f>'1. Contratación (C)'!E9</f>
        <v>interno</v>
      </c>
      <c r="J5" s="18"/>
      <c r="K5" s="18"/>
      <c r="L5" s="18"/>
      <c r="M5" s="30" t="s">
        <v>36</v>
      </c>
      <c r="N5" s="18"/>
      <c r="O5" s="18"/>
    </row>
    <row r="6" spans="1:22" x14ac:dyDescent="0.2">
      <c r="A6" s="79"/>
      <c r="B6" s="79"/>
      <c r="C6" s="79"/>
      <c r="D6" s="18"/>
      <c r="E6" s="18"/>
      <c r="F6" s="18"/>
      <c r="G6" s="18"/>
      <c r="H6" s="18"/>
      <c r="I6" s="18"/>
      <c r="J6" s="18"/>
      <c r="K6" s="18"/>
      <c r="L6" s="18"/>
      <c r="M6" s="18"/>
      <c r="N6" s="18"/>
      <c r="O6" s="18"/>
      <c r="P6" s="18"/>
      <c r="Q6" s="18"/>
    </row>
    <row r="7" spans="1:22" x14ac:dyDescent="0.2">
      <c r="A7" s="18"/>
      <c r="B7" s="18"/>
      <c r="C7" s="18"/>
      <c r="D7" s="18"/>
      <c r="E7" s="18"/>
      <c r="F7" s="18"/>
      <c r="G7" s="18"/>
      <c r="H7" s="18"/>
      <c r="I7" s="18"/>
      <c r="J7" s="18"/>
      <c r="K7" s="18"/>
      <c r="L7" s="18"/>
      <c r="M7" s="18"/>
      <c r="N7" s="18"/>
      <c r="O7" s="18"/>
      <c r="P7" s="18"/>
      <c r="Q7" s="18"/>
    </row>
    <row r="8" spans="1:22" ht="26.25" customHeight="1" x14ac:dyDescent="0.2">
      <c r="A8" s="211" t="s">
        <v>217</v>
      </c>
      <c r="B8" s="212"/>
      <c r="C8" s="208" t="s">
        <v>37</v>
      </c>
      <c r="D8" s="213"/>
      <c r="E8" s="214"/>
      <c r="F8" s="211" t="s">
        <v>38</v>
      </c>
      <c r="G8" s="215"/>
      <c r="H8" s="215"/>
      <c r="I8" s="215"/>
      <c r="J8" s="215"/>
      <c r="K8" s="216"/>
      <c r="L8" s="208" t="s">
        <v>39</v>
      </c>
      <c r="M8" s="209"/>
      <c r="N8" s="210"/>
      <c r="O8" s="211" t="s">
        <v>43</v>
      </c>
      <c r="P8" s="215"/>
      <c r="Q8" s="215"/>
      <c r="R8" s="215"/>
      <c r="S8" s="216"/>
      <c r="T8" s="208" t="s">
        <v>44</v>
      </c>
      <c r="U8" s="209"/>
      <c r="V8" s="210"/>
    </row>
    <row r="9" spans="1:22" ht="48" x14ac:dyDescent="0.2">
      <c r="A9" s="81" t="s">
        <v>218</v>
      </c>
      <c r="B9" s="81" t="s">
        <v>219</v>
      </c>
      <c r="C9" s="89" t="s">
        <v>110</v>
      </c>
      <c r="D9" s="89" t="s">
        <v>111</v>
      </c>
      <c r="E9" s="90" t="s">
        <v>172</v>
      </c>
      <c r="F9" s="81" t="s">
        <v>40</v>
      </c>
      <c r="G9" s="81" t="s">
        <v>41</v>
      </c>
      <c r="H9" s="81" t="s">
        <v>122</v>
      </c>
      <c r="I9" s="81" t="s">
        <v>42</v>
      </c>
      <c r="J9" s="81" t="s">
        <v>107</v>
      </c>
      <c r="K9" s="81" t="s">
        <v>108</v>
      </c>
      <c r="L9" s="89" t="s">
        <v>112</v>
      </c>
      <c r="M9" s="89" t="s">
        <v>113</v>
      </c>
      <c r="N9" s="89" t="s">
        <v>173</v>
      </c>
      <c r="O9" s="81" t="s">
        <v>45</v>
      </c>
      <c r="P9" s="81" t="s">
        <v>109</v>
      </c>
      <c r="Q9" s="81" t="s">
        <v>46</v>
      </c>
      <c r="R9" s="82" t="s">
        <v>105</v>
      </c>
      <c r="S9" s="82" t="s">
        <v>106</v>
      </c>
      <c r="T9" s="89" t="s">
        <v>114</v>
      </c>
      <c r="U9" s="89" t="s">
        <v>115</v>
      </c>
      <c r="V9" s="89" t="s">
        <v>174</v>
      </c>
    </row>
    <row r="10" spans="1:22" ht="108" x14ac:dyDescent="0.2">
      <c r="A10" s="101" t="s">
        <v>270</v>
      </c>
      <c r="B10" s="57" t="s">
        <v>88</v>
      </c>
      <c r="C10" s="83">
        <v>4</v>
      </c>
      <c r="D10" s="83">
        <v>1</v>
      </c>
      <c r="E10" s="87">
        <f>C10*D10</f>
        <v>4</v>
      </c>
      <c r="F10" s="101" t="s">
        <v>280</v>
      </c>
      <c r="G10" s="62" t="s">
        <v>169</v>
      </c>
      <c r="H10" s="84" t="s">
        <v>31</v>
      </c>
      <c r="I10" s="84" t="s">
        <v>32</v>
      </c>
      <c r="J10" s="83">
        <v>-4</v>
      </c>
      <c r="K10" s="83">
        <v>-4</v>
      </c>
      <c r="L10" s="100">
        <f t="shared" ref="L10:M19" si="0">IF(ISNUMBER(C10),IF(C10+J10&gt;1,C10+J10,1),"")</f>
        <v>1</v>
      </c>
      <c r="M10" s="100">
        <f t="shared" si="0"/>
        <v>1</v>
      </c>
      <c r="N10" s="87">
        <f>L10*M10</f>
        <v>1</v>
      </c>
      <c r="O10" s="85"/>
      <c r="P10" s="85"/>
      <c r="Q10" s="85"/>
      <c r="R10" s="83"/>
      <c r="S10" s="83"/>
      <c r="T10" s="100">
        <f>IF(ISNUMBER($L10),IF($L10+R10&gt;1,$L10+R10,1),"")</f>
        <v>1</v>
      </c>
      <c r="U10" s="100">
        <f>IF(ISNUMBER($M10),IF($M10+S10&gt;1,$M10+S10,1),"")</f>
        <v>1</v>
      </c>
      <c r="V10" s="87">
        <f>T10*U10</f>
        <v>1</v>
      </c>
    </row>
    <row r="11" spans="1:22" ht="96" customHeight="1" x14ac:dyDescent="0.2">
      <c r="A11" s="101" t="s">
        <v>271</v>
      </c>
      <c r="B11" s="63" t="s">
        <v>379</v>
      </c>
      <c r="C11" s="83">
        <v>4</v>
      </c>
      <c r="D11" s="83">
        <v>1</v>
      </c>
      <c r="E11" s="87">
        <f t="shared" ref="E11:E19" si="1">C11*D11</f>
        <v>4</v>
      </c>
      <c r="F11" s="101" t="s">
        <v>281</v>
      </c>
      <c r="G11" s="62" t="s">
        <v>170</v>
      </c>
      <c r="H11" s="84" t="s">
        <v>31</v>
      </c>
      <c r="I11" s="84" t="s">
        <v>32</v>
      </c>
      <c r="J11" s="83">
        <v>-4</v>
      </c>
      <c r="K11" s="83">
        <v>-4</v>
      </c>
      <c r="L11" s="100">
        <f t="shared" si="0"/>
        <v>1</v>
      </c>
      <c r="M11" s="100">
        <f t="shared" si="0"/>
        <v>1</v>
      </c>
      <c r="N11" s="87">
        <f t="shared" ref="N11:N19" si="2">L11*M11</f>
        <v>1</v>
      </c>
      <c r="O11" s="85"/>
      <c r="P11" s="85"/>
      <c r="Q11" s="85"/>
      <c r="R11" s="83"/>
      <c r="S11" s="83"/>
      <c r="T11" s="100">
        <f t="shared" ref="T11:T19" si="3">IF(ISNUMBER($L11),IF($L11+R11&gt;1,$L11+R11,1),"")</f>
        <v>1</v>
      </c>
      <c r="U11" s="100">
        <f t="shared" ref="U11:U19" si="4">IF(ISNUMBER($M11),IF($M11+S11&gt;1,$M11+S11,1),"")</f>
        <v>1</v>
      </c>
      <c r="V11" s="87">
        <f t="shared" ref="V11:V19" si="5">T11*U11</f>
        <v>1</v>
      </c>
    </row>
    <row r="12" spans="1:22" ht="84" x14ac:dyDescent="0.2">
      <c r="A12" s="101" t="s">
        <v>272</v>
      </c>
      <c r="B12" s="71" t="s">
        <v>175</v>
      </c>
      <c r="C12" s="83">
        <v>4</v>
      </c>
      <c r="D12" s="83">
        <v>1</v>
      </c>
      <c r="E12" s="87">
        <f t="shared" si="1"/>
        <v>4</v>
      </c>
      <c r="F12" s="101" t="s">
        <v>282</v>
      </c>
      <c r="G12" s="47" t="s">
        <v>102</v>
      </c>
      <c r="H12" s="84" t="s">
        <v>31</v>
      </c>
      <c r="I12" s="84" t="s">
        <v>32</v>
      </c>
      <c r="J12" s="83">
        <v>-4</v>
      </c>
      <c r="K12" s="83">
        <v>-4</v>
      </c>
      <c r="L12" s="103">
        <f t="shared" si="0"/>
        <v>1</v>
      </c>
      <c r="M12" s="103">
        <f t="shared" si="0"/>
        <v>1</v>
      </c>
      <c r="N12" s="87">
        <f t="shared" si="2"/>
        <v>1</v>
      </c>
      <c r="O12" s="85"/>
      <c r="P12" s="85"/>
      <c r="Q12" s="85"/>
      <c r="R12" s="83"/>
      <c r="S12" s="83"/>
      <c r="T12" s="103">
        <f t="shared" si="3"/>
        <v>1</v>
      </c>
      <c r="U12" s="103">
        <f t="shared" si="4"/>
        <v>1</v>
      </c>
      <c r="V12" s="87">
        <f t="shared" si="5"/>
        <v>1</v>
      </c>
    </row>
    <row r="13" spans="1:22" ht="84" x14ac:dyDescent="0.2">
      <c r="A13" s="101" t="s">
        <v>273</v>
      </c>
      <c r="B13" s="70" t="s">
        <v>139</v>
      </c>
      <c r="C13" s="83">
        <v>4</v>
      </c>
      <c r="D13" s="83">
        <v>1</v>
      </c>
      <c r="E13" s="87">
        <f t="shared" si="1"/>
        <v>4</v>
      </c>
      <c r="F13" s="101" t="s">
        <v>283</v>
      </c>
      <c r="G13" s="60" t="s">
        <v>212</v>
      </c>
      <c r="H13" s="84" t="s">
        <v>31</v>
      </c>
      <c r="I13" s="84" t="s">
        <v>32</v>
      </c>
      <c r="J13" s="83">
        <v>-4</v>
      </c>
      <c r="K13" s="83">
        <v>-4</v>
      </c>
      <c r="L13" s="100">
        <f t="shared" si="0"/>
        <v>1</v>
      </c>
      <c r="M13" s="100">
        <f t="shared" si="0"/>
        <v>1</v>
      </c>
      <c r="N13" s="87">
        <f t="shared" si="2"/>
        <v>1</v>
      </c>
      <c r="O13" s="85"/>
      <c r="P13" s="85"/>
      <c r="Q13" s="85"/>
      <c r="R13" s="83"/>
      <c r="S13" s="83"/>
      <c r="T13" s="100">
        <f t="shared" si="3"/>
        <v>1</v>
      </c>
      <c r="U13" s="100">
        <f t="shared" si="4"/>
        <v>1</v>
      </c>
      <c r="V13" s="87">
        <f t="shared" si="5"/>
        <v>1</v>
      </c>
    </row>
    <row r="14" spans="1:22" ht="108" x14ac:dyDescent="0.2">
      <c r="A14" s="101" t="s">
        <v>274</v>
      </c>
      <c r="B14" s="57" t="s">
        <v>89</v>
      </c>
      <c r="C14" s="83">
        <v>4</v>
      </c>
      <c r="D14" s="83">
        <v>1</v>
      </c>
      <c r="E14" s="87">
        <f t="shared" si="1"/>
        <v>4</v>
      </c>
      <c r="F14" s="101" t="s">
        <v>284</v>
      </c>
      <c r="G14" s="62" t="s">
        <v>140</v>
      </c>
      <c r="H14" s="84" t="s">
        <v>31</v>
      </c>
      <c r="I14" s="84" t="s">
        <v>32</v>
      </c>
      <c r="J14" s="83">
        <v>-4</v>
      </c>
      <c r="K14" s="83">
        <v>-4</v>
      </c>
      <c r="L14" s="100">
        <f t="shared" si="0"/>
        <v>1</v>
      </c>
      <c r="M14" s="100">
        <f t="shared" si="0"/>
        <v>1</v>
      </c>
      <c r="N14" s="87">
        <f t="shared" si="2"/>
        <v>1</v>
      </c>
      <c r="O14" s="85"/>
      <c r="P14" s="85"/>
      <c r="Q14" s="85"/>
      <c r="R14" s="83"/>
      <c r="S14" s="83"/>
      <c r="T14" s="100">
        <f t="shared" si="3"/>
        <v>1</v>
      </c>
      <c r="U14" s="100">
        <f t="shared" si="4"/>
        <v>1</v>
      </c>
      <c r="V14" s="87">
        <f t="shared" si="5"/>
        <v>1</v>
      </c>
    </row>
    <row r="15" spans="1:22" ht="96" x14ac:dyDescent="0.2">
      <c r="A15" s="101" t="s">
        <v>275</v>
      </c>
      <c r="B15" s="67" t="s">
        <v>141</v>
      </c>
      <c r="C15" s="83">
        <v>3</v>
      </c>
      <c r="D15" s="83">
        <v>1</v>
      </c>
      <c r="E15" s="87">
        <f t="shared" si="1"/>
        <v>3</v>
      </c>
      <c r="F15" s="101" t="s">
        <v>285</v>
      </c>
      <c r="G15" s="62" t="s">
        <v>142</v>
      </c>
      <c r="H15" s="84" t="s">
        <v>31</v>
      </c>
      <c r="I15" s="84" t="s">
        <v>32</v>
      </c>
      <c r="J15" s="83">
        <v>-4</v>
      </c>
      <c r="K15" s="83">
        <v>-4</v>
      </c>
      <c r="L15" s="100">
        <f t="shared" si="0"/>
        <v>1</v>
      </c>
      <c r="M15" s="100">
        <f t="shared" si="0"/>
        <v>1</v>
      </c>
      <c r="N15" s="87">
        <f t="shared" si="2"/>
        <v>1</v>
      </c>
      <c r="O15" s="85"/>
      <c r="P15" s="85"/>
      <c r="Q15" s="85"/>
      <c r="R15" s="83"/>
      <c r="S15" s="83"/>
      <c r="T15" s="100">
        <f t="shared" si="3"/>
        <v>1</v>
      </c>
      <c r="U15" s="100">
        <f t="shared" si="4"/>
        <v>1</v>
      </c>
      <c r="V15" s="87">
        <f t="shared" si="5"/>
        <v>1</v>
      </c>
    </row>
    <row r="16" spans="1:22" ht="96" x14ac:dyDescent="0.2">
      <c r="A16" s="101" t="s">
        <v>276</v>
      </c>
      <c r="B16" s="59" t="s">
        <v>90</v>
      </c>
      <c r="C16" s="83">
        <v>4</v>
      </c>
      <c r="D16" s="83">
        <v>1</v>
      </c>
      <c r="E16" s="87">
        <f t="shared" si="1"/>
        <v>4</v>
      </c>
      <c r="F16" s="101" t="s">
        <v>286</v>
      </c>
      <c r="G16" s="62" t="s">
        <v>143</v>
      </c>
      <c r="H16" s="84" t="s">
        <v>31</v>
      </c>
      <c r="I16" s="84" t="s">
        <v>32</v>
      </c>
      <c r="J16" s="83">
        <v>-4</v>
      </c>
      <c r="K16" s="83">
        <v>-4</v>
      </c>
      <c r="L16" s="100">
        <f t="shared" si="0"/>
        <v>1</v>
      </c>
      <c r="M16" s="100">
        <f t="shared" si="0"/>
        <v>1</v>
      </c>
      <c r="N16" s="87">
        <f t="shared" si="2"/>
        <v>1</v>
      </c>
      <c r="O16" s="85"/>
      <c r="P16" s="85"/>
      <c r="Q16" s="85"/>
      <c r="R16" s="83"/>
      <c r="S16" s="83"/>
      <c r="T16" s="100">
        <f t="shared" si="3"/>
        <v>1</v>
      </c>
      <c r="U16" s="100">
        <f t="shared" si="4"/>
        <v>1</v>
      </c>
      <c r="V16" s="87">
        <f t="shared" si="5"/>
        <v>1</v>
      </c>
    </row>
    <row r="17" spans="1:22" ht="84" x14ac:dyDescent="0.2">
      <c r="A17" s="101" t="s">
        <v>277</v>
      </c>
      <c r="B17" s="57" t="s">
        <v>91</v>
      </c>
      <c r="C17" s="83">
        <v>4</v>
      </c>
      <c r="D17" s="83">
        <v>1</v>
      </c>
      <c r="E17" s="87">
        <f t="shared" si="1"/>
        <v>4</v>
      </c>
      <c r="F17" s="101" t="s">
        <v>287</v>
      </c>
      <c r="G17" s="62" t="s">
        <v>144</v>
      </c>
      <c r="H17" s="84" t="s">
        <v>31</v>
      </c>
      <c r="I17" s="84" t="s">
        <v>32</v>
      </c>
      <c r="J17" s="83">
        <v>-4</v>
      </c>
      <c r="K17" s="83">
        <v>-4</v>
      </c>
      <c r="L17" s="100">
        <f t="shared" si="0"/>
        <v>1</v>
      </c>
      <c r="M17" s="100">
        <f t="shared" si="0"/>
        <v>1</v>
      </c>
      <c r="N17" s="87">
        <f t="shared" si="2"/>
        <v>1</v>
      </c>
      <c r="O17" s="85"/>
      <c r="P17" s="85"/>
      <c r="Q17" s="85"/>
      <c r="R17" s="83"/>
      <c r="S17" s="83"/>
      <c r="T17" s="100">
        <f t="shared" si="3"/>
        <v>1</v>
      </c>
      <c r="U17" s="100">
        <f t="shared" si="4"/>
        <v>1</v>
      </c>
      <c r="V17" s="87">
        <f t="shared" si="5"/>
        <v>1</v>
      </c>
    </row>
    <row r="18" spans="1:22" ht="96" x14ac:dyDescent="0.2">
      <c r="A18" s="101" t="s">
        <v>278</v>
      </c>
      <c r="B18" s="57" t="s">
        <v>58</v>
      </c>
      <c r="C18" s="83">
        <v>4</v>
      </c>
      <c r="D18" s="83">
        <v>1</v>
      </c>
      <c r="E18" s="87">
        <f t="shared" si="1"/>
        <v>4</v>
      </c>
      <c r="F18" s="101" t="s">
        <v>288</v>
      </c>
      <c r="G18" s="62" t="s">
        <v>163</v>
      </c>
      <c r="H18" s="84" t="s">
        <v>31</v>
      </c>
      <c r="I18" s="84" t="s">
        <v>32</v>
      </c>
      <c r="J18" s="83">
        <v>-4</v>
      </c>
      <c r="K18" s="83">
        <v>-4</v>
      </c>
      <c r="L18" s="100">
        <f t="shared" si="0"/>
        <v>1</v>
      </c>
      <c r="M18" s="100">
        <f t="shared" si="0"/>
        <v>1</v>
      </c>
      <c r="N18" s="87">
        <f t="shared" si="2"/>
        <v>1</v>
      </c>
      <c r="O18" s="85"/>
      <c r="P18" s="85"/>
      <c r="Q18" s="85"/>
      <c r="R18" s="83"/>
      <c r="S18" s="83"/>
      <c r="T18" s="100">
        <f t="shared" si="3"/>
        <v>1</v>
      </c>
      <c r="U18" s="100">
        <f t="shared" si="4"/>
        <v>1</v>
      </c>
      <c r="V18" s="87">
        <f t="shared" si="5"/>
        <v>1</v>
      </c>
    </row>
    <row r="19" spans="1:22" ht="72" x14ac:dyDescent="0.2">
      <c r="A19" s="101" t="s">
        <v>279</v>
      </c>
      <c r="B19" s="59" t="s">
        <v>101</v>
      </c>
      <c r="C19" s="83">
        <v>4</v>
      </c>
      <c r="D19" s="83">
        <v>1</v>
      </c>
      <c r="E19" s="87">
        <f t="shared" si="1"/>
        <v>4</v>
      </c>
      <c r="F19" s="101" t="s">
        <v>289</v>
      </c>
      <c r="G19" s="62" t="s">
        <v>145</v>
      </c>
      <c r="H19" s="84" t="s">
        <v>31</v>
      </c>
      <c r="I19" s="84" t="s">
        <v>32</v>
      </c>
      <c r="J19" s="83">
        <v>-4</v>
      </c>
      <c r="K19" s="83">
        <v>-4</v>
      </c>
      <c r="L19" s="100">
        <f t="shared" si="0"/>
        <v>1</v>
      </c>
      <c r="M19" s="100">
        <f t="shared" si="0"/>
        <v>1</v>
      </c>
      <c r="N19" s="87">
        <f t="shared" si="2"/>
        <v>1</v>
      </c>
      <c r="O19" s="85"/>
      <c r="P19" s="85"/>
      <c r="Q19" s="85"/>
      <c r="R19" s="83"/>
      <c r="S19" s="83"/>
      <c r="T19" s="100">
        <f t="shared" si="3"/>
        <v>1</v>
      </c>
      <c r="U19" s="100">
        <f t="shared" si="4"/>
        <v>1</v>
      </c>
      <c r="V19" s="87">
        <f t="shared" si="5"/>
        <v>1</v>
      </c>
    </row>
    <row r="20" spans="1:22" ht="48" customHeight="1" x14ac:dyDescent="0.2">
      <c r="D20" s="89" t="s">
        <v>123</v>
      </c>
      <c r="E20" s="86">
        <f>ROUND(SUM(E10:E19)/COUNT(C10:C19),2)</f>
        <v>3.9</v>
      </c>
      <c r="M20" s="89" t="s">
        <v>124</v>
      </c>
      <c r="N20" s="86">
        <f>ROUND(SUMIF(N10:N19,"&gt;0",N10:N19)/COUNT(N10:N19),2)</f>
        <v>1</v>
      </c>
      <c r="U20" s="89" t="s">
        <v>125</v>
      </c>
      <c r="V20" s="86">
        <f>ROUND(SUMIF(V10:V19,"&gt;0",V10:V19)/COUNT(V10:V19),2)</f>
        <v>1</v>
      </c>
    </row>
    <row r="43" spans="4:5" x14ac:dyDescent="0.2">
      <c r="D43" s="19">
        <v>1</v>
      </c>
      <c r="E43" s="19">
        <v>-1</v>
      </c>
    </row>
    <row r="44" spans="4:5" x14ac:dyDescent="0.2">
      <c r="D44" s="19">
        <v>2</v>
      </c>
      <c r="E44" s="19">
        <v>-2</v>
      </c>
    </row>
    <row r="45" spans="4:5" x14ac:dyDescent="0.2">
      <c r="D45" s="19">
        <v>3</v>
      </c>
      <c r="E45" s="19">
        <v>-3</v>
      </c>
    </row>
    <row r="46" spans="4:5" x14ac:dyDescent="0.2">
      <c r="D46" s="19">
        <v>4</v>
      </c>
      <c r="E46" s="19">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9">
    <cfRule type="cellIs" dxfId="429" priority="69" operator="between">
      <formula>8</formula>
      <formula>16</formula>
    </cfRule>
    <cfRule type="cellIs" dxfId="428" priority="70" operator="between">
      <formula>4</formula>
      <formula>7.99</formula>
    </cfRule>
    <cfRule type="cellIs" dxfId="427" priority="71" operator="between">
      <formula>1</formula>
      <formula>3.99</formula>
    </cfRule>
  </conditionalFormatting>
  <conditionalFormatting sqref="F10:F19">
    <cfRule type="cellIs" dxfId="426" priority="66" operator="between">
      <formula>11</formula>
      <formula>25</formula>
    </cfRule>
    <cfRule type="cellIs" dxfId="425" priority="67" operator="between">
      <formula>6</formula>
      <formula>10</formula>
    </cfRule>
    <cfRule type="cellIs" dxfId="424" priority="68" operator="between">
      <formula>0</formula>
      <formula>5</formula>
    </cfRule>
  </conditionalFormatting>
  <conditionalFormatting sqref="H10">
    <cfRule type="containsText" dxfId="423" priority="64" operator="containsText" text="Sí">
      <formula>NOT(ISERROR(SEARCH("Sí",H10)))</formula>
    </cfRule>
    <cfRule type="containsText" dxfId="422" priority="65" operator="containsText" text="No">
      <formula>NOT(ISERROR(SEARCH("No",H10)))</formula>
    </cfRule>
  </conditionalFormatting>
  <conditionalFormatting sqref="I10">
    <cfRule type="containsText" dxfId="421" priority="61" operator="containsText" text="Bajo">
      <formula>NOT(ISERROR(SEARCH("Bajo",I10)))</formula>
    </cfRule>
    <cfRule type="containsText" dxfId="420" priority="62" operator="containsText" text="Medio">
      <formula>NOT(ISERROR(SEARCH("Medio",I10)))</formula>
    </cfRule>
    <cfRule type="containsText" dxfId="419" priority="63" operator="containsText" text="Alto">
      <formula>NOT(ISERROR(SEARCH("Alto",I10)))</formula>
    </cfRule>
  </conditionalFormatting>
  <conditionalFormatting sqref="E20">
    <cfRule type="cellIs" dxfId="418" priority="58" operator="between">
      <formula>8</formula>
      <formula>16</formula>
    </cfRule>
    <cfRule type="cellIs" dxfId="417" priority="59" operator="between">
      <formula>4</formula>
      <formula>7.99</formula>
    </cfRule>
    <cfRule type="cellIs" dxfId="416" priority="60" operator="between">
      <formula>1</formula>
      <formula>3.99</formula>
    </cfRule>
  </conditionalFormatting>
  <conditionalFormatting sqref="N10:N19">
    <cfRule type="cellIs" dxfId="415" priority="55" operator="between">
      <formula>8</formula>
      <formula>16</formula>
    </cfRule>
    <cfRule type="cellIs" dxfId="414" priority="56" operator="between">
      <formula>4</formula>
      <formula>7.99</formula>
    </cfRule>
    <cfRule type="cellIs" dxfId="413" priority="57" operator="between">
      <formula>1</formula>
      <formula>3.99</formula>
    </cfRule>
  </conditionalFormatting>
  <conditionalFormatting sqref="N20">
    <cfRule type="cellIs" dxfId="412" priority="52" operator="between">
      <formula>8</formula>
      <formula>16</formula>
    </cfRule>
    <cfRule type="cellIs" dxfId="411" priority="53" operator="between">
      <formula>4</formula>
      <formula>7.99</formula>
    </cfRule>
    <cfRule type="cellIs" dxfId="410" priority="54" operator="between">
      <formula>1</formula>
      <formula>3.99</formula>
    </cfRule>
  </conditionalFormatting>
  <conditionalFormatting sqref="V10:V19">
    <cfRule type="cellIs" dxfId="409" priority="49" operator="between">
      <formula>8</formula>
      <formula>16</formula>
    </cfRule>
    <cfRule type="cellIs" dxfId="408" priority="50" operator="between">
      <formula>4</formula>
      <formula>7.99</formula>
    </cfRule>
    <cfRule type="cellIs" dxfId="407" priority="51" operator="between">
      <formula>1</formula>
      <formula>3.99</formula>
    </cfRule>
  </conditionalFormatting>
  <conditionalFormatting sqref="V20">
    <cfRule type="cellIs" dxfId="406" priority="46" operator="between">
      <formula>8</formula>
      <formula>16</formula>
    </cfRule>
    <cfRule type="cellIs" dxfId="405" priority="47" operator="between">
      <formula>4</formula>
      <formula>7.99</formula>
    </cfRule>
    <cfRule type="cellIs" dxfId="404" priority="48" operator="between">
      <formula>1</formula>
      <formula>3.99</formula>
    </cfRule>
  </conditionalFormatting>
  <conditionalFormatting sqref="H11">
    <cfRule type="containsText" dxfId="403" priority="44" operator="containsText" text="Sí">
      <formula>NOT(ISERROR(SEARCH("Sí",H11)))</formula>
    </cfRule>
    <cfRule type="containsText" dxfId="402" priority="45" operator="containsText" text="No">
      <formula>NOT(ISERROR(SEARCH("No",H11)))</formula>
    </cfRule>
  </conditionalFormatting>
  <conditionalFormatting sqref="I11">
    <cfRule type="containsText" dxfId="401" priority="41" operator="containsText" text="Bajo">
      <formula>NOT(ISERROR(SEARCH("Bajo",I11)))</formula>
    </cfRule>
    <cfRule type="containsText" dxfId="400" priority="42" operator="containsText" text="Medio">
      <formula>NOT(ISERROR(SEARCH("Medio",I11)))</formula>
    </cfRule>
    <cfRule type="containsText" dxfId="399" priority="43" operator="containsText" text="Alto">
      <formula>NOT(ISERROR(SEARCH("Alto",I11)))</formula>
    </cfRule>
  </conditionalFormatting>
  <conditionalFormatting sqref="H12">
    <cfRule type="containsText" dxfId="398" priority="39" operator="containsText" text="Sí">
      <formula>NOT(ISERROR(SEARCH("Sí",H12)))</formula>
    </cfRule>
    <cfRule type="containsText" dxfId="397" priority="40" operator="containsText" text="No">
      <formula>NOT(ISERROR(SEARCH("No",H12)))</formula>
    </cfRule>
  </conditionalFormatting>
  <conditionalFormatting sqref="I12">
    <cfRule type="containsText" dxfId="396" priority="36" operator="containsText" text="Bajo">
      <formula>NOT(ISERROR(SEARCH("Bajo",I12)))</formula>
    </cfRule>
    <cfRule type="containsText" dxfId="395" priority="37" operator="containsText" text="Medio">
      <formula>NOT(ISERROR(SEARCH("Medio",I12)))</formula>
    </cfRule>
    <cfRule type="containsText" dxfId="394" priority="38" operator="containsText" text="Alto">
      <formula>NOT(ISERROR(SEARCH("Alto",I12)))</formula>
    </cfRule>
  </conditionalFormatting>
  <conditionalFormatting sqref="H13">
    <cfRule type="containsText" dxfId="393" priority="34" operator="containsText" text="Sí">
      <formula>NOT(ISERROR(SEARCH("Sí",H13)))</formula>
    </cfRule>
    <cfRule type="containsText" dxfId="392" priority="35" operator="containsText" text="No">
      <formula>NOT(ISERROR(SEARCH("No",H13)))</formula>
    </cfRule>
  </conditionalFormatting>
  <conditionalFormatting sqref="I13">
    <cfRule type="containsText" dxfId="391" priority="31" operator="containsText" text="Bajo">
      <formula>NOT(ISERROR(SEARCH("Bajo",I13)))</formula>
    </cfRule>
    <cfRule type="containsText" dxfId="390" priority="32" operator="containsText" text="Medio">
      <formula>NOT(ISERROR(SEARCH("Medio",I13)))</formula>
    </cfRule>
    <cfRule type="containsText" dxfId="389" priority="33" operator="containsText" text="Alto">
      <formula>NOT(ISERROR(SEARCH("Alto",I13)))</formula>
    </cfRule>
  </conditionalFormatting>
  <conditionalFormatting sqref="H14">
    <cfRule type="containsText" dxfId="388" priority="29" operator="containsText" text="Sí">
      <formula>NOT(ISERROR(SEARCH("Sí",H14)))</formula>
    </cfRule>
    <cfRule type="containsText" dxfId="387" priority="30" operator="containsText" text="No">
      <formula>NOT(ISERROR(SEARCH("No",H14)))</formula>
    </cfRule>
  </conditionalFormatting>
  <conditionalFormatting sqref="I14">
    <cfRule type="containsText" dxfId="386" priority="26" operator="containsText" text="Bajo">
      <formula>NOT(ISERROR(SEARCH("Bajo",I14)))</formula>
    </cfRule>
    <cfRule type="containsText" dxfId="385" priority="27" operator="containsText" text="Medio">
      <formula>NOT(ISERROR(SEARCH("Medio",I14)))</formula>
    </cfRule>
    <cfRule type="containsText" dxfId="384" priority="28" operator="containsText" text="Alto">
      <formula>NOT(ISERROR(SEARCH("Alto",I14)))</formula>
    </cfRule>
  </conditionalFormatting>
  <conditionalFormatting sqref="H15">
    <cfRule type="containsText" dxfId="383" priority="24" operator="containsText" text="Sí">
      <formula>NOT(ISERROR(SEARCH("Sí",H15)))</formula>
    </cfRule>
    <cfRule type="containsText" dxfId="382" priority="25" operator="containsText" text="No">
      <formula>NOT(ISERROR(SEARCH("No",H15)))</formula>
    </cfRule>
  </conditionalFormatting>
  <conditionalFormatting sqref="I15">
    <cfRule type="containsText" dxfId="381" priority="21" operator="containsText" text="Bajo">
      <formula>NOT(ISERROR(SEARCH("Bajo",I15)))</formula>
    </cfRule>
    <cfRule type="containsText" dxfId="380" priority="22" operator="containsText" text="Medio">
      <formula>NOT(ISERROR(SEARCH("Medio",I15)))</formula>
    </cfRule>
    <cfRule type="containsText" dxfId="379" priority="23" operator="containsText" text="Alto">
      <formula>NOT(ISERROR(SEARCH("Alto",I15)))</formula>
    </cfRule>
  </conditionalFormatting>
  <conditionalFormatting sqref="H16">
    <cfRule type="containsText" dxfId="378" priority="19" operator="containsText" text="Sí">
      <formula>NOT(ISERROR(SEARCH("Sí",H16)))</formula>
    </cfRule>
    <cfRule type="containsText" dxfId="377" priority="20" operator="containsText" text="No">
      <formula>NOT(ISERROR(SEARCH("No",H16)))</formula>
    </cfRule>
  </conditionalFormatting>
  <conditionalFormatting sqref="I16">
    <cfRule type="containsText" dxfId="376" priority="16" operator="containsText" text="Bajo">
      <formula>NOT(ISERROR(SEARCH("Bajo",I16)))</formula>
    </cfRule>
    <cfRule type="containsText" dxfId="375" priority="17" operator="containsText" text="Medio">
      <formula>NOT(ISERROR(SEARCH("Medio",I16)))</formula>
    </cfRule>
    <cfRule type="containsText" dxfId="374" priority="18" operator="containsText" text="Alto">
      <formula>NOT(ISERROR(SEARCH("Alto",I16)))</formula>
    </cfRule>
  </conditionalFormatting>
  <conditionalFormatting sqref="H17">
    <cfRule type="containsText" dxfId="373" priority="14" operator="containsText" text="Sí">
      <formula>NOT(ISERROR(SEARCH("Sí",H17)))</formula>
    </cfRule>
    <cfRule type="containsText" dxfId="372" priority="15" operator="containsText" text="No">
      <formula>NOT(ISERROR(SEARCH("No",H17)))</formula>
    </cfRule>
  </conditionalFormatting>
  <conditionalFormatting sqref="I17">
    <cfRule type="containsText" dxfId="371" priority="11" operator="containsText" text="Bajo">
      <formula>NOT(ISERROR(SEARCH("Bajo",I17)))</formula>
    </cfRule>
    <cfRule type="containsText" dxfId="370" priority="12" operator="containsText" text="Medio">
      <formula>NOT(ISERROR(SEARCH("Medio",I17)))</formula>
    </cfRule>
    <cfRule type="containsText" dxfId="369" priority="13" operator="containsText" text="Alto">
      <formula>NOT(ISERROR(SEARCH("Alto",I17)))</formula>
    </cfRule>
  </conditionalFormatting>
  <conditionalFormatting sqref="H18">
    <cfRule type="containsText" dxfId="368" priority="9" operator="containsText" text="Sí">
      <formula>NOT(ISERROR(SEARCH("Sí",H18)))</formula>
    </cfRule>
    <cfRule type="containsText" dxfId="367" priority="10" operator="containsText" text="No">
      <formula>NOT(ISERROR(SEARCH("No",H18)))</formula>
    </cfRule>
  </conditionalFormatting>
  <conditionalFormatting sqref="I18">
    <cfRule type="containsText" dxfId="366" priority="6" operator="containsText" text="Bajo">
      <formula>NOT(ISERROR(SEARCH("Bajo",I18)))</formula>
    </cfRule>
    <cfRule type="containsText" dxfId="365" priority="7" operator="containsText" text="Medio">
      <formula>NOT(ISERROR(SEARCH("Medio",I18)))</formula>
    </cfRule>
    <cfRule type="containsText" dxfId="364" priority="8" operator="containsText" text="Alto">
      <formula>NOT(ISERROR(SEARCH("Alto",I18)))</formula>
    </cfRule>
  </conditionalFormatting>
  <conditionalFormatting sqref="H19">
    <cfRule type="containsText" dxfId="363" priority="4" operator="containsText" text="Sí">
      <formula>NOT(ISERROR(SEARCH("Sí",H19)))</formula>
    </cfRule>
    <cfRule type="containsText" dxfId="362" priority="5" operator="containsText" text="No">
      <formula>NOT(ISERROR(SEARCH("No",H19)))</formula>
    </cfRule>
  </conditionalFormatting>
  <conditionalFormatting sqref="I19">
    <cfRule type="containsText" dxfId="361" priority="1" operator="containsText" text="Bajo">
      <formula>NOT(ISERROR(SEARCH("Bajo",I19)))</formula>
    </cfRule>
    <cfRule type="containsText" dxfId="360" priority="2" operator="containsText" text="Medio">
      <formula>NOT(ISERROR(SEARCH("Medio",I19)))</formula>
    </cfRule>
    <cfRule type="containsText" dxfId="359" priority="3" operator="containsText" text="Alto">
      <formula>NOT(ISERROR(SEARCH("Alto",I19)))</formula>
    </cfRule>
  </conditionalFormatting>
  <dataValidations count="4">
    <dataValidation type="list" allowBlank="1" showInputMessage="1" showErrorMessage="1" sqref="R10:S19 J10:K19">
      <formula1>negative</formula1>
    </dataValidation>
    <dataValidation type="list" allowBlank="1" showInputMessage="1" showErrorMessage="1" sqref="C10:D19">
      <formula1>positive</formula1>
    </dataValidation>
    <dataValidation type="list" allowBlank="1" showInputMessage="1" showErrorMessage="1" sqref="H10:H19">
      <formula1>$L$3:$L$4</formula1>
    </dataValidation>
    <dataValidation type="list" allowBlank="1" showInputMessage="1" showErrorMessage="1" sqref="I10:I19">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9"/>
  <sheetViews>
    <sheetView topLeftCell="A4" zoomScale="120" zoomScaleNormal="120" zoomScaleSheetLayoutView="100" workbookViewId="0">
      <selection activeCell="A4" sqref="A4"/>
    </sheetView>
  </sheetViews>
  <sheetFormatPr baseColWidth="10" defaultColWidth="8.7109375" defaultRowHeight="12.75" x14ac:dyDescent="0.2"/>
  <cols>
    <col min="1" max="1" width="12.7109375" style="19" customWidth="1"/>
    <col min="2" max="2" width="64.7109375" style="19" customWidth="1"/>
    <col min="3" max="5" width="15.5703125" style="19" customWidth="1"/>
    <col min="6" max="6" width="12.7109375" style="19" customWidth="1"/>
    <col min="7" max="7" width="64.7109375" style="19" customWidth="1"/>
    <col min="8" max="8" width="28.42578125" style="19" customWidth="1"/>
    <col min="9" max="9" width="23.42578125" style="19" customWidth="1"/>
    <col min="10" max="11" width="28.42578125" style="19" customWidth="1"/>
    <col min="12" max="14" width="14.7109375" style="19" customWidth="1"/>
    <col min="15" max="15" width="64.7109375" style="19" customWidth="1"/>
    <col min="16" max="17" width="14.7109375" style="19" customWidth="1"/>
    <col min="18" max="19" width="28.42578125" style="19" customWidth="1"/>
    <col min="20" max="22" width="14.7109375" style="19" customWidth="1"/>
    <col min="23" max="23" width="13.28515625" style="19" customWidth="1"/>
    <col min="24" max="24" width="12.7109375" style="19" customWidth="1"/>
    <col min="25" max="25" width="13.7109375" style="19" customWidth="1"/>
    <col min="26" max="26" width="41.28515625" style="19" customWidth="1"/>
    <col min="27" max="16384" width="8.7109375" style="19"/>
  </cols>
  <sheetData>
    <row r="1" spans="1:22" x14ac:dyDescent="0.2">
      <c r="A1" s="18"/>
      <c r="B1" s="18"/>
      <c r="C1" s="18"/>
      <c r="D1" s="18"/>
      <c r="E1" s="18"/>
      <c r="F1" s="18"/>
      <c r="G1" s="18"/>
      <c r="H1" s="18"/>
      <c r="I1" s="18"/>
      <c r="J1" s="18"/>
      <c r="K1" s="18"/>
      <c r="L1" s="18"/>
      <c r="M1" s="18"/>
      <c r="N1" s="18"/>
      <c r="O1" s="18"/>
      <c r="P1" s="18"/>
      <c r="Q1" s="18"/>
    </row>
    <row r="2" spans="1:22" ht="13.5" thickBot="1" x14ac:dyDescent="0.25">
      <c r="A2" s="18"/>
      <c r="B2" s="18"/>
      <c r="C2" s="18"/>
      <c r="D2" s="18"/>
      <c r="E2" s="18"/>
      <c r="F2" s="18"/>
      <c r="G2" s="18"/>
      <c r="H2" s="18"/>
      <c r="I2" s="18"/>
      <c r="J2" s="18"/>
      <c r="K2" s="18"/>
      <c r="L2" s="18"/>
      <c r="M2" s="18"/>
      <c r="N2" s="18"/>
      <c r="O2" s="18"/>
      <c r="P2" s="18"/>
      <c r="Q2" s="18"/>
    </row>
    <row r="3" spans="1:22" s="21" customFormat="1" ht="15" x14ac:dyDescent="0.2">
      <c r="A3" s="74"/>
      <c r="B3" s="74"/>
      <c r="C3" s="217" t="s">
        <v>27</v>
      </c>
      <c r="D3" s="218"/>
      <c r="E3" s="219"/>
      <c r="F3" s="219"/>
      <c r="G3" s="219"/>
      <c r="H3" s="219"/>
      <c r="I3" s="220"/>
      <c r="J3" s="20"/>
      <c r="K3" s="20"/>
      <c r="L3" s="27" t="s">
        <v>31</v>
      </c>
      <c r="M3" s="27" t="s">
        <v>32</v>
      </c>
      <c r="N3" s="20"/>
      <c r="O3" s="20"/>
    </row>
    <row r="4" spans="1:22" s="23" customFormat="1" ht="24.75" x14ac:dyDescent="0.25">
      <c r="A4" s="75"/>
      <c r="B4" s="76"/>
      <c r="C4" s="221" t="s">
        <v>28</v>
      </c>
      <c r="D4" s="222"/>
      <c r="E4" s="223" t="s">
        <v>29</v>
      </c>
      <c r="F4" s="224"/>
      <c r="G4" s="98" t="s">
        <v>30</v>
      </c>
      <c r="H4" s="80" t="s">
        <v>33</v>
      </c>
      <c r="I4" s="88" t="s">
        <v>51</v>
      </c>
      <c r="J4" s="22"/>
      <c r="K4" s="22"/>
      <c r="L4" s="28" t="s">
        <v>34</v>
      </c>
      <c r="M4" s="28" t="s">
        <v>35</v>
      </c>
      <c r="N4" s="22"/>
      <c r="O4" s="22"/>
    </row>
    <row r="5" spans="1:22" s="31" customFormat="1" ht="54" customHeight="1" thickBot="1" x14ac:dyDescent="0.25">
      <c r="A5" s="77"/>
      <c r="B5" s="78"/>
      <c r="C5" s="225" t="str">
        <f>'1. Contratación (C)'!A10</f>
        <v>C.R5</v>
      </c>
      <c r="D5" s="226"/>
      <c r="E5" s="227" t="str">
        <f>'1. Contratación (C)'!B10</f>
        <v>Fraccionamiento fraudulento del contrato</v>
      </c>
      <c r="F5" s="228"/>
      <c r="G5" s="99" t="str">
        <f>'1. Contratación (C)'!C10</f>
        <v>Fraccionamiento del contrato en dos o más procedimientos con idéntico adjudicatario evitando la utilización de un procedimiento que, en base a la cuantía total, hubiese requerido mayores garantías de concurrencia y de publicidad.</v>
      </c>
      <c r="H5" s="29" t="str">
        <f>'1. Contratación (C)'!D10</f>
        <v>ED / EE / T</v>
      </c>
      <c r="I5" s="36" t="str">
        <f>'1. Contratación (C)'!E10</f>
        <v>interno</v>
      </c>
      <c r="J5" s="18"/>
      <c r="K5" s="18"/>
      <c r="L5" s="18"/>
      <c r="M5" s="30" t="s">
        <v>36</v>
      </c>
      <c r="N5" s="18"/>
      <c r="O5" s="18"/>
    </row>
    <row r="6" spans="1:22" x14ac:dyDescent="0.2">
      <c r="A6" s="79"/>
      <c r="B6" s="79"/>
      <c r="C6" s="79"/>
      <c r="D6" s="18"/>
      <c r="E6" s="18"/>
      <c r="F6" s="18"/>
      <c r="G6" s="18"/>
      <c r="H6" s="18"/>
      <c r="I6" s="18"/>
      <c r="J6" s="18"/>
      <c r="K6" s="18"/>
      <c r="L6" s="18"/>
      <c r="M6" s="18"/>
      <c r="N6" s="18"/>
      <c r="O6" s="18"/>
      <c r="P6" s="18"/>
      <c r="Q6" s="18"/>
    </row>
    <row r="7" spans="1:22" x14ac:dyDescent="0.2">
      <c r="A7" s="18"/>
      <c r="B7" s="18"/>
      <c r="C7" s="18"/>
      <c r="D7" s="18"/>
      <c r="E7" s="18"/>
      <c r="F7" s="18"/>
      <c r="G7" s="18"/>
      <c r="H7" s="18"/>
      <c r="I7" s="18"/>
      <c r="J7" s="18"/>
      <c r="K7" s="18"/>
      <c r="L7" s="18"/>
      <c r="M7" s="18"/>
      <c r="N7" s="18"/>
      <c r="O7" s="18"/>
      <c r="P7" s="18"/>
      <c r="Q7" s="18"/>
    </row>
    <row r="8" spans="1:22" ht="26.25" customHeight="1" x14ac:dyDescent="0.2">
      <c r="A8" s="211" t="s">
        <v>217</v>
      </c>
      <c r="B8" s="212"/>
      <c r="C8" s="208" t="s">
        <v>37</v>
      </c>
      <c r="D8" s="213"/>
      <c r="E8" s="214"/>
      <c r="F8" s="211" t="s">
        <v>38</v>
      </c>
      <c r="G8" s="215"/>
      <c r="H8" s="215"/>
      <c r="I8" s="215"/>
      <c r="J8" s="215"/>
      <c r="K8" s="216"/>
      <c r="L8" s="208" t="s">
        <v>39</v>
      </c>
      <c r="M8" s="209"/>
      <c r="N8" s="210"/>
      <c r="O8" s="211" t="s">
        <v>43</v>
      </c>
      <c r="P8" s="215"/>
      <c r="Q8" s="215"/>
      <c r="R8" s="215"/>
      <c r="S8" s="216"/>
      <c r="T8" s="208" t="s">
        <v>44</v>
      </c>
      <c r="U8" s="209"/>
      <c r="V8" s="210"/>
    </row>
    <row r="9" spans="1:22" ht="48" x14ac:dyDescent="0.2">
      <c r="A9" s="81" t="s">
        <v>218</v>
      </c>
      <c r="B9" s="81" t="s">
        <v>219</v>
      </c>
      <c r="C9" s="89" t="s">
        <v>110</v>
      </c>
      <c r="D9" s="89" t="s">
        <v>111</v>
      </c>
      <c r="E9" s="90" t="s">
        <v>172</v>
      </c>
      <c r="F9" s="81" t="s">
        <v>40</v>
      </c>
      <c r="G9" s="81" t="s">
        <v>41</v>
      </c>
      <c r="H9" s="81" t="s">
        <v>122</v>
      </c>
      <c r="I9" s="81" t="s">
        <v>42</v>
      </c>
      <c r="J9" s="81" t="s">
        <v>107</v>
      </c>
      <c r="K9" s="81" t="s">
        <v>108</v>
      </c>
      <c r="L9" s="89" t="s">
        <v>112</v>
      </c>
      <c r="M9" s="89" t="s">
        <v>113</v>
      </c>
      <c r="N9" s="89" t="s">
        <v>173</v>
      </c>
      <c r="O9" s="81" t="s">
        <v>45</v>
      </c>
      <c r="P9" s="81" t="s">
        <v>109</v>
      </c>
      <c r="Q9" s="81" t="s">
        <v>46</v>
      </c>
      <c r="R9" s="82" t="s">
        <v>105</v>
      </c>
      <c r="S9" s="82" t="s">
        <v>106</v>
      </c>
      <c r="T9" s="89" t="s">
        <v>114</v>
      </c>
      <c r="U9" s="89" t="s">
        <v>115</v>
      </c>
      <c r="V9" s="89" t="s">
        <v>174</v>
      </c>
    </row>
    <row r="10" spans="1:22" ht="96" x14ac:dyDescent="0.2">
      <c r="A10" s="101" t="s">
        <v>290</v>
      </c>
      <c r="B10" s="63" t="s">
        <v>72</v>
      </c>
      <c r="C10" s="83">
        <v>3</v>
      </c>
      <c r="D10" s="83">
        <v>1</v>
      </c>
      <c r="E10" s="87">
        <f>C10*D10</f>
        <v>3</v>
      </c>
      <c r="F10" s="101" t="s">
        <v>293</v>
      </c>
      <c r="G10" s="54" t="s">
        <v>71</v>
      </c>
      <c r="H10" s="84" t="s">
        <v>31</v>
      </c>
      <c r="I10" s="84" t="s">
        <v>32</v>
      </c>
      <c r="J10" s="83">
        <v>-4</v>
      </c>
      <c r="K10" s="83">
        <v>-4</v>
      </c>
      <c r="L10" s="100">
        <f t="shared" ref="L10:M12" si="0">IF(ISNUMBER(C10),IF(C10+J10&gt;1,C10+J10,1),"")</f>
        <v>1</v>
      </c>
      <c r="M10" s="100">
        <f t="shared" si="0"/>
        <v>1</v>
      </c>
      <c r="N10" s="87">
        <f>L10*M10</f>
        <v>1</v>
      </c>
      <c r="O10" s="85"/>
      <c r="P10" s="85"/>
      <c r="Q10" s="85"/>
      <c r="R10" s="83"/>
      <c r="S10" s="83"/>
      <c r="T10" s="100">
        <f>IF(ISNUMBER($L10),IF($L10+R10&gt;1,$L10+R10,1),"")</f>
        <v>1</v>
      </c>
      <c r="U10" s="100">
        <f>IF(ISNUMBER($M10),IF($M10+S10&gt;1,$M10+S10,1),"")</f>
        <v>1</v>
      </c>
      <c r="V10" s="87">
        <f>T10*U10</f>
        <v>1</v>
      </c>
    </row>
    <row r="11" spans="1:22" ht="72" x14ac:dyDescent="0.2">
      <c r="A11" s="101" t="s">
        <v>291</v>
      </c>
      <c r="B11" s="57" t="s">
        <v>146</v>
      </c>
      <c r="C11" s="83">
        <v>2</v>
      </c>
      <c r="D11" s="83">
        <v>1</v>
      </c>
      <c r="E11" s="87">
        <f t="shared" ref="E11:E12" si="1">C11*D11</f>
        <v>2</v>
      </c>
      <c r="F11" s="101" t="s">
        <v>294</v>
      </c>
      <c r="G11" s="60" t="s">
        <v>65</v>
      </c>
      <c r="H11" s="84" t="s">
        <v>31</v>
      </c>
      <c r="I11" s="84" t="s">
        <v>32</v>
      </c>
      <c r="J11" s="83">
        <v>-4</v>
      </c>
      <c r="K11" s="83">
        <v>-4</v>
      </c>
      <c r="L11" s="100">
        <f t="shared" si="0"/>
        <v>1</v>
      </c>
      <c r="M11" s="100">
        <f t="shared" si="0"/>
        <v>1</v>
      </c>
      <c r="N11" s="87">
        <f t="shared" ref="N11:N12" si="2">L11*M11</f>
        <v>1</v>
      </c>
      <c r="O11" s="85"/>
      <c r="P11" s="85"/>
      <c r="Q11" s="85"/>
      <c r="R11" s="83"/>
      <c r="S11" s="83"/>
      <c r="T11" s="100">
        <f t="shared" ref="T11:T12" si="3">IF(ISNUMBER($L11),IF($L11+R11&gt;1,$L11+R11,1),"")</f>
        <v>1</v>
      </c>
      <c r="U11" s="100">
        <f t="shared" ref="U11:U12" si="4">IF(ISNUMBER($M11),IF($M11+S11&gt;1,$M11+S11,1),"")</f>
        <v>1</v>
      </c>
      <c r="V11" s="87">
        <f t="shared" ref="V11:V12" si="5">T11*U11</f>
        <v>1</v>
      </c>
    </row>
    <row r="12" spans="1:22" ht="72" x14ac:dyDescent="0.2">
      <c r="A12" s="101" t="s">
        <v>292</v>
      </c>
      <c r="B12" s="57" t="s">
        <v>100</v>
      </c>
      <c r="C12" s="83">
        <v>3</v>
      </c>
      <c r="D12" s="83">
        <v>1</v>
      </c>
      <c r="E12" s="87">
        <f t="shared" si="1"/>
        <v>3</v>
      </c>
      <c r="F12" s="101" t="s">
        <v>295</v>
      </c>
      <c r="G12" s="61" t="s">
        <v>66</v>
      </c>
      <c r="H12" s="84" t="s">
        <v>31</v>
      </c>
      <c r="I12" s="84" t="s">
        <v>32</v>
      </c>
      <c r="J12" s="83">
        <v>-4</v>
      </c>
      <c r="K12" s="83">
        <v>-4</v>
      </c>
      <c r="L12" s="100">
        <f t="shared" si="0"/>
        <v>1</v>
      </c>
      <c r="M12" s="100">
        <f t="shared" si="0"/>
        <v>1</v>
      </c>
      <c r="N12" s="87">
        <f t="shared" si="2"/>
        <v>1</v>
      </c>
      <c r="O12" s="85"/>
      <c r="P12" s="85"/>
      <c r="Q12" s="85"/>
      <c r="R12" s="83"/>
      <c r="S12" s="83"/>
      <c r="T12" s="100">
        <f t="shared" si="3"/>
        <v>1</v>
      </c>
      <c r="U12" s="100">
        <f t="shared" si="4"/>
        <v>1</v>
      </c>
      <c r="V12" s="87">
        <f t="shared" si="5"/>
        <v>1</v>
      </c>
    </row>
    <row r="13" spans="1:22" ht="48" customHeight="1" x14ac:dyDescent="0.2">
      <c r="D13" s="89" t="s">
        <v>123</v>
      </c>
      <c r="E13" s="86">
        <f>ROUND(SUM(E10:E12)/COUNT(C10:C12),2)</f>
        <v>2.67</v>
      </c>
      <c r="M13" s="89" t="s">
        <v>124</v>
      </c>
      <c r="N13" s="86">
        <f>ROUND(SUMIF(N10:N12,"&gt;0",N10:N12)/COUNT(N10:N12),2)</f>
        <v>1</v>
      </c>
      <c r="U13" s="89" t="s">
        <v>125</v>
      </c>
      <c r="V13" s="86">
        <f>ROUND(SUMIF(V10:V12,"&gt;0",V10:V12)/COUNT(V10:V12),2)</f>
        <v>1</v>
      </c>
    </row>
    <row r="36" spans="4:5" x14ac:dyDescent="0.2">
      <c r="D36" s="19">
        <v>1</v>
      </c>
      <c r="E36" s="19">
        <v>-1</v>
      </c>
    </row>
    <row r="37" spans="4:5" x14ac:dyDescent="0.2">
      <c r="D37" s="19">
        <v>2</v>
      </c>
      <c r="E37" s="19">
        <v>-2</v>
      </c>
    </row>
    <row r="38" spans="4:5" x14ac:dyDescent="0.2">
      <c r="D38" s="19">
        <v>3</v>
      </c>
      <c r="E38" s="19">
        <v>-3</v>
      </c>
    </row>
    <row r="39" spans="4:5" x14ac:dyDescent="0.2">
      <c r="D39" s="19">
        <v>4</v>
      </c>
      <c r="E39" s="19">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358" priority="34" operator="between">
      <formula>8</formula>
      <formula>16</formula>
    </cfRule>
    <cfRule type="cellIs" dxfId="357" priority="35" operator="between">
      <formula>4</formula>
      <formula>7.99</formula>
    </cfRule>
    <cfRule type="cellIs" dxfId="356" priority="36" operator="between">
      <formula>1</formula>
      <formula>3.99</formula>
    </cfRule>
  </conditionalFormatting>
  <conditionalFormatting sqref="F10:F12">
    <cfRule type="cellIs" dxfId="355" priority="31" operator="between">
      <formula>11</formula>
      <formula>25</formula>
    </cfRule>
    <cfRule type="cellIs" dxfId="354" priority="32" operator="between">
      <formula>6</formula>
      <formula>10</formula>
    </cfRule>
    <cfRule type="cellIs" dxfId="353" priority="33" operator="between">
      <formula>0</formula>
      <formula>5</formula>
    </cfRule>
  </conditionalFormatting>
  <conditionalFormatting sqref="H10">
    <cfRule type="containsText" dxfId="352" priority="29" operator="containsText" text="Sí">
      <formula>NOT(ISERROR(SEARCH("Sí",H10)))</formula>
    </cfRule>
    <cfRule type="containsText" dxfId="351" priority="30" operator="containsText" text="No">
      <formula>NOT(ISERROR(SEARCH("No",H10)))</formula>
    </cfRule>
  </conditionalFormatting>
  <conditionalFormatting sqref="I10">
    <cfRule type="containsText" dxfId="350" priority="26" operator="containsText" text="Bajo">
      <formula>NOT(ISERROR(SEARCH("Bajo",I10)))</formula>
    </cfRule>
    <cfRule type="containsText" dxfId="349" priority="27" operator="containsText" text="Medio">
      <formula>NOT(ISERROR(SEARCH("Medio",I10)))</formula>
    </cfRule>
    <cfRule type="containsText" dxfId="348" priority="28" operator="containsText" text="Alto">
      <formula>NOT(ISERROR(SEARCH("Alto",I10)))</formula>
    </cfRule>
  </conditionalFormatting>
  <conditionalFormatting sqref="E13">
    <cfRule type="cellIs" dxfId="347" priority="23" operator="between">
      <formula>8</formula>
      <formula>16</formula>
    </cfRule>
    <cfRule type="cellIs" dxfId="346" priority="24" operator="between">
      <formula>4</formula>
      <formula>7.99</formula>
    </cfRule>
    <cfRule type="cellIs" dxfId="345" priority="25" operator="between">
      <formula>1</formula>
      <formula>3.99</formula>
    </cfRule>
  </conditionalFormatting>
  <conditionalFormatting sqref="N13">
    <cfRule type="cellIs" dxfId="344" priority="17" operator="between">
      <formula>8</formula>
      <formula>16</formula>
    </cfRule>
    <cfRule type="cellIs" dxfId="343" priority="18" operator="between">
      <formula>4</formula>
      <formula>7.99</formula>
    </cfRule>
    <cfRule type="cellIs" dxfId="342" priority="19" operator="between">
      <formula>1</formula>
      <formula>3.99</formula>
    </cfRule>
  </conditionalFormatting>
  <conditionalFormatting sqref="V13">
    <cfRule type="cellIs" dxfId="341" priority="11" operator="between">
      <formula>8</formula>
      <formula>16</formula>
    </cfRule>
    <cfRule type="cellIs" dxfId="340" priority="12" operator="between">
      <formula>4</formula>
      <formula>7.99</formula>
    </cfRule>
    <cfRule type="cellIs" dxfId="339" priority="13" operator="between">
      <formula>1</formula>
      <formula>3.99</formula>
    </cfRule>
  </conditionalFormatting>
  <conditionalFormatting sqref="H11">
    <cfRule type="containsText" dxfId="338" priority="9" operator="containsText" text="Sí">
      <formula>NOT(ISERROR(SEARCH("Sí",H11)))</formula>
    </cfRule>
    <cfRule type="containsText" dxfId="337" priority="10" operator="containsText" text="No">
      <formula>NOT(ISERROR(SEARCH("No",H11)))</formula>
    </cfRule>
  </conditionalFormatting>
  <conditionalFormatting sqref="I11">
    <cfRule type="containsText" dxfId="336" priority="6" operator="containsText" text="Bajo">
      <formula>NOT(ISERROR(SEARCH("Bajo",I11)))</formula>
    </cfRule>
    <cfRule type="containsText" dxfId="335" priority="7" operator="containsText" text="Medio">
      <formula>NOT(ISERROR(SEARCH("Medio",I11)))</formula>
    </cfRule>
    <cfRule type="containsText" dxfId="334" priority="8" operator="containsText" text="Alto">
      <formula>NOT(ISERROR(SEARCH("Alto",I11)))</formula>
    </cfRule>
  </conditionalFormatting>
  <conditionalFormatting sqref="H12">
    <cfRule type="containsText" dxfId="333" priority="4" operator="containsText" text="Sí">
      <formula>NOT(ISERROR(SEARCH("Sí",H12)))</formula>
    </cfRule>
    <cfRule type="containsText" dxfId="332" priority="5" operator="containsText" text="No">
      <formula>NOT(ISERROR(SEARCH("No",H12)))</formula>
    </cfRule>
  </conditionalFormatting>
  <conditionalFormatting sqref="I12">
    <cfRule type="containsText" dxfId="331" priority="1" operator="containsText" text="Bajo">
      <formula>NOT(ISERROR(SEARCH("Bajo",I12)))</formula>
    </cfRule>
    <cfRule type="containsText" dxfId="330" priority="2" operator="containsText" text="Medio">
      <formula>NOT(ISERROR(SEARCH("Medio",I12)))</formula>
    </cfRule>
    <cfRule type="containsText" dxfId="329" priority="3" operator="containsText" text="Alto">
      <formula>NOT(ISERROR(SEARCH("Alto",I12)))</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1"/>
  <sheetViews>
    <sheetView topLeftCell="A2" zoomScale="120" zoomScaleNormal="120" zoomScaleSheetLayoutView="100" workbookViewId="0">
      <selection activeCell="A2" sqref="A2"/>
    </sheetView>
  </sheetViews>
  <sheetFormatPr baseColWidth="10" defaultColWidth="8.7109375" defaultRowHeight="12.75" x14ac:dyDescent="0.2"/>
  <cols>
    <col min="1" max="1" width="12.7109375" style="19" customWidth="1"/>
    <col min="2" max="2" width="64.7109375" style="19" customWidth="1"/>
    <col min="3" max="3" width="13.28515625" style="19" customWidth="1"/>
    <col min="4" max="4" width="15" style="19" customWidth="1"/>
    <col min="5" max="5" width="14.42578125" style="19" customWidth="1"/>
    <col min="6" max="6" width="12.7109375" style="19" customWidth="1"/>
    <col min="7" max="7" width="64.7109375" style="19" customWidth="1"/>
    <col min="8" max="8" width="28.42578125" style="19" customWidth="1"/>
    <col min="9" max="9" width="23.42578125" style="19" customWidth="1"/>
    <col min="10" max="11" width="28.42578125" style="19" customWidth="1"/>
    <col min="12" max="14" width="14.7109375" style="19" customWidth="1"/>
    <col min="15" max="15" width="64.7109375" style="19" customWidth="1"/>
    <col min="16" max="17" width="14.7109375" style="19" customWidth="1"/>
    <col min="18" max="19" width="28.42578125" style="19" customWidth="1"/>
    <col min="20" max="22" width="14.7109375" style="19" customWidth="1"/>
    <col min="23" max="23" width="13.28515625" style="19" customWidth="1"/>
    <col min="24" max="24" width="12.7109375" style="19" customWidth="1"/>
    <col min="25" max="25" width="13.7109375" style="19" customWidth="1"/>
    <col min="26" max="26" width="41.28515625" style="19" customWidth="1"/>
    <col min="27" max="16384" width="8.7109375" style="19"/>
  </cols>
  <sheetData>
    <row r="1" spans="1:22" x14ac:dyDescent="0.2">
      <c r="A1" s="18"/>
      <c r="B1" s="18"/>
      <c r="C1" s="18"/>
      <c r="D1" s="18"/>
      <c r="E1" s="18"/>
      <c r="F1" s="18"/>
      <c r="G1" s="18"/>
      <c r="H1" s="18"/>
      <c r="I1" s="18"/>
      <c r="J1" s="18"/>
      <c r="K1" s="18"/>
      <c r="L1" s="18"/>
      <c r="M1" s="18"/>
      <c r="N1" s="18"/>
      <c r="O1" s="18"/>
      <c r="P1" s="18"/>
      <c r="Q1" s="18"/>
    </row>
    <row r="2" spans="1:22" ht="13.5" thickBot="1" x14ac:dyDescent="0.25">
      <c r="A2" s="18"/>
      <c r="B2" s="18"/>
      <c r="C2" s="18"/>
      <c r="D2" s="18"/>
      <c r="E2" s="18"/>
      <c r="F2" s="18"/>
      <c r="G2" s="18"/>
      <c r="H2" s="18"/>
      <c r="I2" s="18"/>
      <c r="J2" s="18"/>
      <c r="K2" s="18"/>
      <c r="L2" s="18"/>
      <c r="M2" s="18"/>
      <c r="N2" s="18"/>
      <c r="O2" s="18"/>
      <c r="P2" s="18"/>
      <c r="Q2" s="18"/>
    </row>
    <row r="3" spans="1:22" s="21" customFormat="1" ht="15" x14ac:dyDescent="0.2">
      <c r="A3" s="74"/>
      <c r="B3" s="74"/>
      <c r="C3" s="217" t="s">
        <v>27</v>
      </c>
      <c r="D3" s="218"/>
      <c r="E3" s="219"/>
      <c r="F3" s="219"/>
      <c r="G3" s="219"/>
      <c r="H3" s="219"/>
      <c r="I3" s="220"/>
      <c r="J3" s="20"/>
      <c r="K3" s="20"/>
      <c r="L3" s="27" t="s">
        <v>31</v>
      </c>
      <c r="M3" s="27" t="s">
        <v>32</v>
      </c>
      <c r="N3" s="20"/>
      <c r="O3" s="20"/>
    </row>
    <row r="4" spans="1:22" s="23" customFormat="1" ht="24.75" x14ac:dyDescent="0.25">
      <c r="A4" s="75"/>
      <c r="B4" s="76"/>
      <c r="C4" s="221" t="s">
        <v>28</v>
      </c>
      <c r="D4" s="222"/>
      <c r="E4" s="223" t="s">
        <v>29</v>
      </c>
      <c r="F4" s="224"/>
      <c r="G4" s="98" t="s">
        <v>30</v>
      </c>
      <c r="H4" s="80" t="s">
        <v>33</v>
      </c>
      <c r="I4" s="88" t="s">
        <v>51</v>
      </c>
      <c r="J4" s="22"/>
      <c r="K4" s="22"/>
      <c r="L4" s="28" t="s">
        <v>34</v>
      </c>
      <c r="M4" s="28" t="s">
        <v>35</v>
      </c>
      <c r="N4" s="22"/>
      <c r="O4" s="22"/>
    </row>
    <row r="5" spans="1:22" s="31" customFormat="1" ht="54" customHeight="1" thickBot="1" x14ac:dyDescent="0.25">
      <c r="A5" s="77"/>
      <c r="B5" s="78"/>
      <c r="C5" s="225" t="str">
        <f>'1. Contratación (C)'!A11</f>
        <v>C.R6</v>
      </c>
      <c r="D5" s="226"/>
      <c r="E5" s="227" t="str">
        <f>'1. Contratación (C)'!B11</f>
        <v>Incumplimientos en la formalización del contrato</v>
      </c>
      <c r="F5" s="228"/>
      <c r="G5" s="99" t="str">
        <f>'1. Contratación (C)'!C11</f>
        <v>Irregularidades en la formalización del contrato de manera que no se ajusta con exactitud a las condiciones de la licitación o se alteran los términos de la adjudicación.</v>
      </c>
      <c r="H5" s="29" t="str">
        <f>'1. Contratación (C)'!D11</f>
        <v>C</v>
      </c>
      <c r="I5" s="36" t="str">
        <f>'1. Contratación (C)'!E11</f>
        <v>interno</v>
      </c>
      <c r="J5" s="18"/>
      <c r="K5" s="18"/>
      <c r="L5" s="18"/>
      <c r="M5" s="30" t="s">
        <v>36</v>
      </c>
      <c r="N5" s="18"/>
      <c r="O5" s="18"/>
    </row>
    <row r="6" spans="1:22" x14ac:dyDescent="0.2">
      <c r="A6" s="79"/>
      <c r="B6" s="79"/>
      <c r="C6" s="79"/>
      <c r="D6" s="18"/>
      <c r="E6" s="18"/>
      <c r="F6" s="18"/>
      <c r="G6" s="18"/>
      <c r="H6" s="18"/>
      <c r="I6" s="18"/>
      <c r="J6" s="18"/>
      <c r="K6" s="18"/>
      <c r="L6" s="18"/>
      <c r="M6" s="18"/>
      <c r="N6" s="18"/>
      <c r="O6" s="18"/>
      <c r="P6" s="18"/>
      <c r="Q6" s="18"/>
    </row>
    <row r="7" spans="1:22" x14ac:dyDescent="0.2">
      <c r="A7" s="18"/>
      <c r="B7" s="18"/>
      <c r="C7" s="18"/>
      <c r="D7" s="18"/>
      <c r="E7" s="18"/>
      <c r="F7" s="18"/>
      <c r="G7" s="18"/>
      <c r="H7" s="18"/>
      <c r="I7" s="18"/>
      <c r="J7" s="18"/>
      <c r="K7" s="18"/>
      <c r="L7" s="18"/>
      <c r="M7" s="18"/>
      <c r="N7" s="18"/>
      <c r="O7" s="18"/>
      <c r="P7" s="18"/>
      <c r="Q7" s="18"/>
    </row>
    <row r="8" spans="1:22" ht="26.25" customHeight="1" x14ac:dyDescent="0.2">
      <c r="A8" s="211" t="s">
        <v>217</v>
      </c>
      <c r="B8" s="212"/>
      <c r="C8" s="208" t="s">
        <v>37</v>
      </c>
      <c r="D8" s="213"/>
      <c r="E8" s="214"/>
      <c r="F8" s="211" t="s">
        <v>38</v>
      </c>
      <c r="G8" s="215"/>
      <c r="H8" s="215"/>
      <c r="I8" s="215"/>
      <c r="J8" s="215"/>
      <c r="K8" s="216"/>
      <c r="L8" s="208" t="s">
        <v>39</v>
      </c>
      <c r="M8" s="209"/>
      <c r="N8" s="210"/>
      <c r="O8" s="211" t="s">
        <v>43</v>
      </c>
      <c r="P8" s="215"/>
      <c r="Q8" s="215"/>
      <c r="R8" s="215"/>
      <c r="S8" s="216"/>
      <c r="T8" s="208" t="s">
        <v>44</v>
      </c>
      <c r="U8" s="209"/>
      <c r="V8" s="210"/>
    </row>
    <row r="9" spans="1:22" ht="48" x14ac:dyDescent="0.2">
      <c r="A9" s="81" t="s">
        <v>218</v>
      </c>
      <c r="B9" s="81" t="s">
        <v>219</v>
      </c>
      <c r="C9" s="89" t="s">
        <v>110</v>
      </c>
      <c r="D9" s="89" t="s">
        <v>111</v>
      </c>
      <c r="E9" s="90" t="s">
        <v>172</v>
      </c>
      <c r="F9" s="81" t="s">
        <v>40</v>
      </c>
      <c r="G9" s="81" t="s">
        <v>41</v>
      </c>
      <c r="H9" s="81" t="s">
        <v>122</v>
      </c>
      <c r="I9" s="81" t="s">
        <v>42</v>
      </c>
      <c r="J9" s="81" t="s">
        <v>107</v>
      </c>
      <c r="K9" s="81" t="s">
        <v>108</v>
      </c>
      <c r="L9" s="89" t="s">
        <v>112</v>
      </c>
      <c r="M9" s="89" t="s">
        <v>113</v>
      </c>
      <c r="N9" s="89" t="s">
        <v>173</v>
      </c>
      <c r="O9" s="81" t="s">
        <v>45</v>
      </c>
      <c r="P9" s="81" t="s">
        <v>109</v>
      </c>
      <c r="Q9" s="81" t="s">
        <v>46</v>
      </c>
      <c r="R9" s="82" t="s">
        <v>105</v>
      </c>
      <c r="S9" s="82" t="s">
        <v>106</v>
      </c>
      <c r="T9" s="89" t="s">
        <v>114</v>
      </c>
      <c r="U9" s="89" t="s">
        <v>115</v>
      </c>
      <c r="V9" s="89" t="s">
        <v>174</v>
      </c>
    </row>
    <row r="10" spans="1:22" ht="132" x14ac:dyDescent="0.2">
      <c r="A10" s="101" t="s">
        <v>296</v>
      </c>
      <c r="B10" s="58" t="s">
        <v>76</v>
      </c>
      <c r="C10" s="83">
        <v>4</v>
      </c>
      <c r="D10" s="83">
        <v>1</v>
      </c>
      <c r="E10" s="87">
        <f>C10*D10</f>
        <v>4</v>
      </c>
      <c r="F10" s="101" t="s">
        <v>301</v>
      </c>
      <c r="G10" s="56" t="s">
        <v>74</v>
      </c>
      <c r="H10" s="84" t="s">
        <v>31</v>
      </c>
      <c r="I10" s="84" t="s">
        <v>32</v>
      </c>
      <c r="J10" s="83">
        <v>-4</v>
      </c>
      <c r="K10" s="83">
        <v>-4</v>
      </c>
      <c r="L10" s="100">
        <f t="shared" ref="L10:M14" si="0">IF(ISNUMBER(C10),IF(C10+J10&gt;1,C10+J10,1),"")</f>
        <v>1</v>
      </c>
      <c r="M10" s="100">
        <f t="shared" si="0"/>
        <v>1</v>
      </c>
      <c r="N10" s="87">
        <f>L10*M10</f>
        <v>1</v>
      </c>
      <c r="O10" s="85"/>
      <c r="P10" s="85"/>
      <c r="Q10" s="85"/>
      <c r="R10" s="83"/>
      <c r="S10" s="83"/>
      <c r="T10" s="100">
        <f>IF(ISNUMBER($L10),IF($L10+R10&gt;1,$L10+R10,1),"")</f>
        <v>1</v>
      </c>
      <c r="U10" s="100">
        <f>IF(ISNUMBER($M10),IF($M10+S10&gt;1,$M10+S10,1),"")</f>
        <v>1</v>
      </c>
      <c r="V10" s="87">
        <f>T10*U10</f>
        <v>1</v>
      </c>
    </row>
    <row r="11" spans="1:22" ht="96" customHeight="1" x14ac:dyDescent="0.2">
      <c r="A11" s="101" t="s">
        <v>297</v>
      </c>
      <c r="B11" s="57" t="s">
        <v>77</v>
      </c>
      <c r="C11" s="83">
        <v>4</v>
      </c>
      <c r="D11" s="83">
        <v>1</v>
      </c>
      <c r="E11" s="87">
        <f t="shared" ref="E11:E14" si="1">C11*D11</f>
        <v>4</v>
      </c>
      <c r="F11" s="101" t="s">
        <v>302</v>
      </c>
      <c r="G11" s="60" t="s">
        <v>75</v>
      </c>
      <c r="H11" s="84" t="s">
        <v>31</v>
      </c>
      <c r="I11" s="84" t="s">
        <v>32</v>
      </c>
      <c r="J11" s="83">
        <v>-4</v>
      </c>
      <c r="K11" s="83">
        <v>-4</v>
      </c>
      <c r="L11" s="100">
        <f t="shared" si="0"/>
        <v>1</v>
      </c>
      <c r="M11" s="100">
        <f t="shared" si="0"/>
        <v>1</v>
      </c>
      <c r="N11" s="87">
        <f t="shared" ref="N11:N14" si="2">L11*M11</f>
        <v>1</v>
      </c>
      <c r="O11" s="85"/>
      <c r="P11" s="85"/>
      <c r="Q11" s="85"/>
      <c r="R11" s="83"/>
      <c r="S11" s="83"/>
      <c r="T11" s="100">
        <f t="shared" ref="T11:T14" si="3">IF(ISNUMBER($L11),IF($L11+R11&gt;1,$L11+R11,1),"")</f>
        <v>1</v>
      </c>
      <c r="U11" s="100">
        <f t="shared" ref="U11:U14" si="4">IF(ISNUMBER($M11),IF($M11+S11&gt;1,$M11+S11,1),"")</f>
        <v>1</v>
      </c>
      <c r="V11" s="87">
        <f t="shared" ref="V11:V14" si="5">T11*U11</f>
        <v>1</v>
      </c>
    </row>
    <row r="12" spans="1:22" ht="96" x14ac:dyDescent="0.2">
      <c r="A12" s="101" t="s">
        <v>298</v>
      </c>
      <c r="B12" s="57" t="s">
        <v>78</v>
      </c>
      <c r="C12" s="83">
        <v>2</v>
      </c>
      <c r="D12" s="83">
        <v>1</v>
      </c>
      <c r="E12" s="87">
        <f t="shared" si="1"/>
        <v>2</v>
      </c>
      <c r="F12" s="101" t="s">
        <v>303</v>
      </c>
      <c r="G12" s="60" t="s">
        <v>94</v>
      </c>
      <c r="H12" s="84" t="s">
        <v>31</v>
      </c>
      <c r="I12" s="84" t="s">
        <v>32</v>
      </c>
      <c r="J12" s="83">
        <v>-4</v>
      </c>
      <c r="K12" s="83">
        <v>-4</v>
      </c>
      <c r="L12" s="100">
        <f t="shared" si="0"/>
        <v>1</v>
      </c>
      <c r="M12" s="100">
        <f t="shared" si="0"/>
        <v>1</v>
      </c>
      <c r="N12" s="87">
        <f t="shared" si="2"/>
        <v>1</v>
      </c>
      <c r="O12" s="85"/>
      <c r="P12" s="85"/>
      <c r="Q12" s="85"/>
      <c r="R12" s="83"/>
      <c r="S12" s="83"/>
      <c r="T12" s="100">
        <f t="shared" si="3"/>
        <v>1</v>
      </c>
      <c r="U12" s="100">
        <f t="shared" si="4"/>
        <v>1</v>
      </c>
      <c r="V12" s="87">
        <f t="shared" si="5"/>
        <v>1</v>
      </c>
    </row>
    <row r="13" spans="1:22" ht="96" x14ac:dyDescent="0.2">
      <c r="A13" s="101" t="s">
        <v>299</v>
      </c>
      <c r="B13" s="71" t="s">
        <v>147</v>
      </c>
      <c r="C13" s="83">
        <v>4</v>
      </c>
      <c r="D13" s="83">
        <v>1</v>
      </c>
      <c r="E13" s="87">
        <f t="shared" si="1"/>
        <v>4</v>
      </c>
      <c r="F13" s="101" t="s">
        <v>304</v>
      </c>
      <c r="G13" s="54" t="s">
        <v>148</v>
      </c>
      <c r="H13" s="84" t="s">
        <v>31</v>
      </c>
      <c r="I13" s="84" t="s">
        <v>32</v>
      </c>
      <c r="J13" s="83">
        <v>-4</v>
      </c>
      <c r="K13" s="83">
        <v>-4</v>
      </c>
      <c r="L13" s="100">
        <f t="shared" si="0"/>
        <v>1</v>
      </c>
      <c r="M13" s="100">
        <f t="shared" si="0"/>
        <v>1</v>
      </c>
      <c r="N13" s="87">
        <f t="shared" si="2"/>
        <v>1</v>
      </c>
      <c r="O13" s="85"/>
      <c r="P13" s="85"/>
      <c r="Q13" s="85"/>
      <c r="R13" s="83"/>
      <c r="S13" s="83"/>
      <c r="T13" s="100">
        <f t="shared" si="3"/>
        <v>1</v>
      </c>
      <c r="U13" s="100">
        <f t="shared" si="4"/>
        <v>1</v>
      </c>
      <c r="V13" s="87">
        <f t="shared" si="5"/>
        <v>1</v>
      </c>
    </row>
    <row r="14" spans="1:22" ht="48" x14ac:dyDescent="0.2">
      <c r="A14" s="101" t="s">
        <v>300</v>
      </c>
      <c r="B14" s="59" t="s">
        <v>80</v>
      </c>
      <c r="C14" s="83">
        <v>2</v>
      </c>
      <c r="D14" s="83">
        <v>1</v>
      </c>
      <c r="E14" s="87">
        <f t="shared" si="1"/>
        <v>2</v>
      </c>
      <c r="F14" s="101" t="s">
        <v>305</v>
      </c>
      <c r="G14" s="55" t="s">
        <v>79</v>
      </c>
      <c r="H14" s="84" t="s">
        <v>31</v>
      </c>
      <c r="I14" s="84" t="s">
        <v>32</v>
      </c>
      <c r="J14" s="83">
        <v>-4</v>
      </c>
      <c r="K14" s="83">
        <v>-4</v>
      </c>
      <c r="L14" s="100">
        <f t="shared" si="0"/>
        <v>1</v>
      </c>
      <c r="M14" s="100">
        <f t="shared" si="0"/>
        <v>1</v>
      </c>
      <c r="N14" s="87">
        <f t="shared" si="2"/>
        <v>1</v>
      </c>
      <c r="O14" s="85"/>
      <c r="P14" s="85"/>
      <c r="Q14" s="85"/>
      <c r="R14" s="83"/>
      <c r="S14" s="83"/>
      <c r="T14" s="100">
        <f t="shared" si="3"/>
        <v>1</v>
      </c>
      <c r="U14" s="100">
        <f t="shared" si="4"/>
        <v>1</v>
      </c>
      <c r="V14" s="87">
        <f t="shared" si="5"/>
        <v>1</v>
      </c>
    </row>
    <row r="15" spans="1:22" ht="48" customHeight="1" x14ac:dyDescent="0.2">
      <c r="D15" s="89" t="s">
        <v>123</v>
      </c>
      <c r="E15" s="86">
        <f>ROUND(SUM(E10:E14)/COUNT(C10:C14),2)</f>
        <v>3.2</v>
      </c>
      <c r="M15" s="89" t="s">
        <v>124</v>
      </c>
      <c r="N15" s="86">
        <f>ROUND(SUMIF(N10:N14,"&gt;0",N10:N14)/COUNT(N10:N14),2)</f>
        <v>1</v>
      </c>
      <c r="U15" s="89" t="s">
        <v>125</v>
      </c>
      <c r="V15" s="86">
        <f>ROUND(SUMIF(V10:V14,"&gt;0",V10:V14)/COUNT(V10:V14),2)</f>
        <v>1</v>
      </c>
    </row>
    <row r="38" spans="4:5" x14ac:dyDescent="0.2">
      <c r="D38" s="19">
        <v>1</v>
      </c>
      <c r="E38" s="19">
        <v>-1</v>
      </c>
    </row>
    <row r="39" spans="4:5" x14ac:dyDescent="0.2">
      <c r="D39" s="19">
        <v>2</v>
      </c>
      <c r="E39" s="19">
        <v>-2</v>
      </c>
    </row>
    <row r="40" spans="4:5" x14ac:dyDescent="0.2">
      <c r="D40" s="19">
        <v>3</v>
      </c>
      <c r="E40" s="19">
        <v>-3</v>
      </c>
    </row>
    <row r="41" spans="4:5" x14ac:dyDescent="0.2">
      <c r="D41" s="19">
        <v>4</v>
      </c>
      <c r="E41" s="19">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4">
    <cfRule type="cellIs" dxfId="328" priority="44" operator="between">
      <formula>8</formula>
      <formula>16</formula>
    </cfRule>
    <cfRule type="cellIs" dxfId="327" priority="45" operator="between">
      <formula>4</formula>
      <formula>7.99</formula>
    </cfRule>
    <cfRule type="cellIs" dxfId="326" priority="46" operator="between">
      <formula>1</formula>
      <formula>3.99</formula>
    </cfRule>
  </conditionalFormatting>
  <conditionalFormatting sqref="F10:F14">
    <cfRule type="cellIs" dxfId="325" priority="41" operator="between">
      <formula>11</formula>
      <formula>25</formula>
    </cfRule>
    <cfRule type="cellIs" dxfId="324" priority="42" operator="between">
      <formula>6</formula>
      <formula>10</formula>
    </cfRule>
    <cfRule type="cellIs" dxfId="323" priority="43" operator="between">
      <formula>0</formula>
      <formula>5</formula>
    </cfRule>
  </conditionalFormatting>
  <conditionalFormatting sqref="H10">
    <cfRule type="containsText" dxfId="322" priority="39" operator="containsText" text="Sí">
      <formula>NOT(ISERROR(SEARCH("Sí",H10)))</formula>
    </cfRule>
    <cfRule type="containsText" dxfId="321" priority="40" operator="containsText" text="No">
      <formula>NOT(ISERROR(SEARCH("No",H10)))</formula>
    </cfRule>
  </conditionalFormatting>
  <conditionalFormatting sqref="I10">
    <cfRule type="containsText" dxfId="320" priority="36" operator="containsText" text="Bajo">
      <formula>NOT(ISERROR(SEARCH("Bajo",I10)))</formula>
    </cfRule>
    <cfRule type="containsText" dxfId="319" priority="37" operator="containsText" text="Medio">
      <formula>NOT(ISERROR(SEARCH("Medio",I10)))</formula>
    </cfRule>
    <cfRule type="containsText" dxfId="318" priority="38" operator="containsText" text="Alto">
      <formula>NOT(ISERROR(SEARCH("Alto",I10)))</formula>
    </cfRule>
  </conditionalFormatting>
  <conditionalFormatting sqref="E15">
    <cfRule type="cellIs" dxfId="317" priority="33" operator="between">
      <formula>8</formula>
      <formula>16</formula>
    </cfRule>
    <cfRule type="cellIs" dxfId="316" priority="34" operator="between">
      <formula>4</formula>
      <formula>7.99</formula>
    </cfRule>
    <cfRule type="cellIs" dxfId="315" priority="35" operator="between">
      <formula>1</formula>
      <formula>3.99</formula>
    </cfRule>
  </conditionalFormatting>
  <conditionalFormatting sqref="N10:N14">
    <cfRule type="cellIs" dxfId="314" priority="30" operator="between">
      <formula>8</formula>
      <formula>16</formula>
    </cfRule>
    <cfRule type="cellIs" dxfId="313" priority="31" operator="between">
      <formula>4</formula>
      <formula>7.99</formula>
    </cfRule>
    <cfRule type="cellIs" dxfId="312" priority="32" operator="between">
      <formula>1</formula>
      <formula>3.99</formula>
    </cfRule>
  </conditionalFormatting>
  <conditionalFormatting sqref="N15">
    <cfRule type="cellIs" dxfId="311" priority="27" operator="between">
      <formula>8</formula>
      <formula>16</formula>
    </cfRule>
    <cfRule type="cellIs" dxfId="310" priority="28" operator="between">
      <formula>4</formula>
      <formula>7.99</formula>
    </cfRule>
    <cfRule type="cellIs" dxfId="309" priority="29" operator="between">
      <formula>1</formula>
      <formula>3.99</formula>
    </cfRule>
  </conditionalFormatting>
  <conditionalFormatting sqref="V10:V14">
    <cfRule type="cellIs" dxfId="308" priority="24" operator="between">
      <formula>8</formula>
      <formula>16</formula>
    </cfRule>
    <cfRule type="cellIs" dxfId="307" priority="25" operator="between">
      <formula>4</formula>
      <formula>7.99</formula>
    </cfRule>
    <cfRule type="cellIs" dxfId="306" priority="26" operator="between">
      <formula>1</formula>
      <formula>3.99</formula>
    </cfRule>
  </conditionalFormatting>
  <conditionalFormatting sqref="V15">
    <cfRule type="cellIs" dxfId="305" priority="21" operator="between">
      <formula>8</formula>
      <formula>16</formula>
    </cfRule>
    <cfRule type="cellIs" dxfId="304" priority="22" operator="between">
      <formula>4</formula>
      <formula>7.99</formula>
    </cfRule>
    <cfRule type="cellIs" dxfId="303" priority="23" operator="between">
      <formula>1</formula>
      <formula>3.99</formula>
    </cfRule>
  </conditionalFormatting>
  <conditionalFormatting sqref="H11">
    <cfRule type="containsText" dxfId="302" priority="19" operator="containsText" text="Sí">
      <formula>NOT(ISERROR(SEARCH("Sí",H11)))</formula>
    </cfRule>
    <cfRule type="containsText" dxfId="301" priority="20" operator="containsText" text="No">
      <formula>NOT(ISERROR(SEARCH("No",H11)))</formula>
    </cfRule>
  </conditionalFormatting>
  <conditionalFormatting sqref="I11">
    <cfRule type="containsText" dxfId="300" priority="16" operator="containsText" text="Bajo">
      <formula>NOT(ISERROR(SEARCH("Bajo",I11)))</formula>
    </cfRule>
    <cfRule type="containsText" dxfId="299" priority="17" operator="containsText" text="Medio">
      <formula>NOT(ISERROR(SEARCH("Medio",I11)))</formula>
    </cfRule>
    <cfRule type="containsText" dxfId="298" priority="18" operator="containsText" text="Alto">
      <formula>NOT(ISERROR(SEARCH("Alto",I11)))</formula>
    </cfRule>
  </conditionalFormatting>
  <conditionalFormatting sqref="H12">
    <cfRule type="containsText" dxfId="297" priority="14" operator="containsText" text="Sí">
      <formula>NOT(ISERROR(SEARCH("Sí",H12)))</formula>
    </cfRule>
    <cfRule type="containsText" dxfId="296" priority="15" operator="containsText" text="No">
      <formula>NOT(ISERROR(SEARCH("No",H12)))</formula>
    </cfRule>
  </conditionalFormatting>
  <conditionalFormatting sqref="I12">
    <cfRule type="containsText" dxfId="295" priority="11" operator="containsText" text="Bajo">
      <formula>NOT(ISERROR(SEARCH("Bajo",I12)))</formula>
    </cfRule>
    <cfRule type="containsText" dxfId="294" priority="12" operator="containsText" text="Medio">
      <formula>NOT(ISERROR(SEARCH("Medio",I12)))</formula>
    </cfRule>
    <cfRule type="containsText" dxfId="293" priority="13" operator="containsText" text="Alto">
      <formula>NOT(ISERROR(SEARCH("Alto",I12)))</formula>
    </cfRule>
  </conditionalFormatting>
  <conditionalFormatting sqref="H13">
    <cfRule type="containsText" dxfId="292" priority="9" operator="containsText" text="Sí">
      <formula>NOT(ISERROR(SEARCH("Sí",H13)))</formula>
    </cfRule>
    <cfRule type="containsText" dxfId="291" priority="10" operator="containsText" text="No">
      <formula>NOT(ISERROR(SEARCH("No",H13)))</formula>
    </cfRule>
  </conditionalFormatting>
  <conditionalFormatting sqref="I13">
    <cfRule type="containsText" dxfId="290" priority="6" operator="containsText" text="Bajo">
      <formula>NOT(ISERROR(SEARCH("Bajo",I13)))</formula>
    </cfRule>
    <cfRule type="containsText" dxfId="289" priority="7" operator="containsText" text="Medio">
      <formula>NOT(ISERROR(SEARCH("Medio",I13)))</formula>
    </cfRule>
    <cfRule type="containsText" dxfId="288" priority="8" operator="containsText" text="Alto">
      <formula>NOT(ISERROR(SEARCH("Alto",I13)))</formula>
    </cfRule>
  </conditionalFormatting>
  <conditionalFormatting sqref="H14">
    <cfRule type="containsText" dxfId="287" priority="4" operator="containsText" text="Sí">
      <formula>NOT(ISERROR(SEARCH("Sí",H14)))</formula>
    </cfRule>
    <cfRule type="containsText" dxfId="286" priority="5" operator="containsText" text="No">
      <formula>NOT(ISERROR(SEARCH("No",H14)))</formula>
    </cfRule>
  </conditionalFormatting>
  <conditionalFormatting sqref="I14">
    <cfRule type="containsText" dxfId="285" priority="1" operator="containsText" text="Bajo">
      <formula>NOT(ISERROR(SEARCH("Bajo",I14)))</formula>
    </cfRule>
    <cfRule type="containsText" dxfId="284" priority="2" operator="containsText" text="Medio">
      <formula>NOT(ISERROR(SEARCH("Medio",I14)))</formula>
    </cfRule>
    <cfRule type="containsText" dxfId="283" priority="3" operator="containsText" text="Alto">
      <formula>NOT(ISERROR(SEARCH("Alto",I14)))</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0"/>
  <sheetViews>
    <sheetView topLeftCell="A8" zoomScale="130" zoomScaleNormal="130" zoomScaleSheetLayoutView="100" workbookViewId="0">
      <selection activeCell="A8" sqref="A8:B8"/>
    </sheetView>
  </sheetViews>
  <sheetFormatPr baseColWidth="10" defaultColWidth="8.7109375" defaultRowHeight="12.75" x14ac:dyDescent="0.2"/>
  <cols>
    <col min="1" max="1" width="12.7109375" style="19" customWidth="1"/>
    <col min="2" max="2" width="64.7109375" style="19" customWidth="1"/>
    <col min="3" max="3" width="13.28515625" style="19" customWidth="1"/>
    <col min="4" max="4" width="15" style="19" customWidth="1"/>
    <col min="5" max="5" width="14.42578125" style="19" customWidth="1"/>
    <col min="6" max="6" width="12.7109375" style="19" customWidth="1"/>
    <col min="7" max="7" width="64.7109375" style="19" customWidth="1"/>
    <col min="8" max="8" width="28.42578125" style="19" customWidth="1"/>
    <col min="9" max="9" width="23.42578125" style="19" customWidth="1"/>
    <col min="10" max="11" width="28.42578125" style="19" customWidth="1"/>
    <col min="12" max="14" width="14.7109375" style="19" customWidth="1"/>
    <col min="15" max="15" width="64.7109375" style="19" customWidth="1"/>
    <col min="16" max="17" width="14.7109375" style="19" customWidth="1"/>
    <col min="18" max="19" width="28.42578125" style="19" customWidth="1"/>
    <col min="20" max="22" width="14.7109375" style="19" customWidth="1"/>
    <col min="23" max="23" width="13.28515625" style="19" customWidth="1"/>
    <col min="24" max="24" width="12.7109375" style="19" customWidth="1"/>
    <col min="25" max="25" width="13.7109375" style="19" customWidth="1"/>
    <col min="26" max="26" width="41.28515625" style="19" customWidth="1"/>
    <col min="27" max="16384" width="8.7109375" style="19"/>
  </cols>
  <sheetData>
    <row r="1" spans="1:22" x14ac:dyDescent="0.2">
      <c r="A1" s="18"/>
      <c r="B1" s="18"/>
      <c r="C1" s="18"/>
      <c r="D1" s="18"/>
      <c r="E1" s="18"/>
      <c r="F1" s="18"/>
      <c r="G1" s="18"/>
      <c r="H1" s="18"/>
      <c r="I1" s="18"/>
      <c r="J1" s="18"/>
      <c r="K1" s="18"/>
      <c r="L1" s="18"/>
      <c r="M1" s="18"/>
      <c r="N1" s="18"/>
      <c r="O1" s="18"/>
      <c r="P1" s="18"/>
      <c r="Q1" s="18"/>
    </row>
    <row r="2" spans="1:22" ht="13.5" thickBot="1" x14ac:dyDescent="0.25">
      <c r="A2" s="18"/>
      <c r="B2" s="18"/>
      <c r="C2" s="18"/>
      <c r="D2" s="18"/>
      <c r="E2" s="18"/>
      <c r="F2" s="18"/>
      <c r="G2" s="18"/>
      <c r="H2" s="18"/>
      <c r="I2" s="18"/>
      <c r="J2" s="18"/>
      <c r="K2" s="18"/>
      <c r="L2" s="18"/>
      <c r="M2" s="18"/>
      <c r="N2" s="18"/>
      <c r="O2" s="18"/>
      <c r="P2" s="18"/>
      <c r="Q2" s="18"/>
    </row>
    <row r="3" spans="1:22" s="21" customFormat="1" ht="15" x14ac:dyDescent="0.2">
      <c r="A3" s="74"/>
      <c r="B3" s="74"/>
      <c r="C3" s="217" t="s">
        <v>27</v>
      </c>
      <c r="D3" s="218"/>
      <c r="E3" s="219"/>
      <c r="F3" s="219"/>
      <c r="G3" s="219"/>
      <c r="H3" s="219"/>
      <c r="I3" s="220"/>
      <c r="J3" s="20"/>
      <c r="K3" s="20"/>
      <c r="L3" s="27" t="s">
        <v>31</v>
      </c>
      <c r="M3" s="27" t="s">
        <v>32</v>
      </c>
      <c r="N3" s="20"/>
      <c r="O3" s="20"/>
    </row>
    <row r="4" spans="1:22" s="23" customFormat="1" ht="24.75" x14ac:dyDescent="0.25">
      <c r="A4" s="75"/>
      <c r="B4" s="76"/>
      <c r="C4" s="221" t="s">
        <v>28</v>
      </c>
      <c r="D4" s="222"/>
      <c r="E4" s="223" t="s">
        <v>29</v>
      </c>
      <c r="F4" s="224"/>
      <c r="G4" s="98" t="s">
        <v>30</v>
      </c>
      <c r="H4" s="80" t="s">
        <v>33</v>
      </c>
      <c r="I4" s="88" t="s">
        <v>51</v>
      </c>
      <c r="J4" s="22"/>
      <c r="K4" s="22"/>
      <c r="L4" s="28" t="s">
        <v>34</v>
      </c>
      <c r="M4" s="28" t="s">
        <v>35</v>
      </c>
      <c r="N4" s="22"/>
      <c r="O4" s="22"/>
    </row>
    <row r="5" spans="1:22" s="31" customFormat="1" ht="54" customHeight="1" thickBot="1" x14ac:dyDescent="0.25">
      <c r="A5" s="77"/>
      <c r="B5" s="78"/>
      <c r="C5" s="225" t="str">
        <f>'1. Contratación (C)'!A12</f>
        <v>C.R7</v>
      </c>
      <c r="D5" s="226"/>
      <c r="E5" s="227" t="str">
        <f>'1. Contratación (C)'!B12</f>
        <v>Incumplimientos o deficiencias en la ejecución del contrato</v>
      </c>
      <c r="F5" s="228"/>
      <c r="G5" s="99" t="str">
        <f>'1. Contratación (C)'!C12</f>
        <v>El contratista incumple las especificaciones del contrato durante su ejecución</v>
      </c>
      <c r="H5" s="29" t="str">
        <f>'1. Contratación (C)'!D12</f>
        <v>ED / EE</v>
      </c>
      <c r="I5" s="36" t="str">
        <f>'1. Contratación (C)'!E12</f>
        <v>externo</v>
      </c>
      <c r="J5" s="18"/>
      <c r="K5" s="18"/>
      <c r="L5" s="18"/>
      <c r="M5" s="30" t="s">
        <v>36</v>
      </c>
      <c r="N5" s="18"/>
      <c r="O5" s="18"/>
    </row>
    <row r="6" spans="1:22" x14ac:dyDescent="0.2">
      <c r="A6" s="79"/>
      <c r="B6" s="79"/>
      <c r="C6" s="79"/>
      <c r="D6" s="18"/>
      <c r="E6" s="18"/>
      <c r="F6" s="18"/>
      <c r="G6" s="18"/>
      <c r="H6" s="18"/>
      <c r="I6" s="18"/>
      <c r="J6" s="18"/>
      <c r="K6" s="18"/>
      <c r="L6" s="18"/>
      <c r="M6" s="18"/>
      <c r="N6" s="18"/>
      <c r="O6" s="18"/>
      <c r="P6" s="18"/>
      <c r="Q6" s="18"/>
    </row>
    <row r="7" spans="1:22" x14ac:dyDescent="0.2">
      <c r="A7" s="18"/>
      <c r="B7" s="18"/>
      <c r="C7" s="18"/>
      <c r="D7" s="18"/>
      <c r="E7" s="18"/>
      <c r="F7" s="18"/>
      <c r="G7" s="18"/>
      <c r="H7" s="18"/>
      <c r="I7" s="18"/>
      <c r="J7" s="18"/>
      <c r="K7" s="18"/>
      <c r="L7" s="18"/>
      <c r="M7" s="18"/>
      <c r="N7" s="18"/>
      <c r="O7" s="18"/>
      <c r="P7" s="18"/>
      <c r="Q7" s="18"/>
    </row>
    <row r="8" spans="1:22" ht="26.25" customHeight="1" x14ac:dyDescent="0.2">
      <c r="A8" s="211" t="s">
        <v>217</v>
      </c>
      <c r="B8" s="212"/>
      <c r="C8" s="208" t="s">
        <v>37</v>
      </c>
      <c r="D8" s="213"/>
      <c r="E8" s="214"/>
      <c r="F8" s="211" t="s">
        <v>38</v>
      </c>
      <c r="G8" s="215"/>
      <c r="H8" s="215"/>
      <c r="I8" s="215"/>
      <c r="J8" s="215"/>
      <c r="K8" s="216"/>
      <c r="L8" s="208" t="s">
        <v>39</v>
      </c>
      <c r="M8" s="209"/>
      <c r="N8" s="210"/>
      <c r="O8" s="211" t="s">
        <v>43</v>
      </c>
      <c r="P8" s="215"/>
      <c r="Q8" s="215"/>
      <c r="R8" s="215"/>
      <c r="S8" s="216"/>
      <c r="T8" s="208" t="s">
        <v>44</v>
      </c>
      <c r="U8" s="209"/>
      <c r="V8" s="210"/>
    </row>
    <row r="9" spans="1:22" ht="48" x14ac:dyDescent="0.2">
      <c r="A9" s="81" t="s">
        <v>218</v>
      </c>
      <c r="B9" s="81" t="s">
        <v>219</v>
      </c>
      <c r="C9" s="89" t="s">
        <v>110</v>
      </c>
      <c r="D9" s="89" t="s">
        <v>111</v>
      </c>
      <c r="E9" s="90" t="s">
        <v>172</v>
      </c>
      <c r="F9" s="81" t="s">
        <v>40</v>
      </c>
      <c r="G9" s="81" t="s">
        <v>41</v>
      </c>
      <c r="H9" s="81" t="s">
        <v>122</v>
      </c>
      <c r="I9" s="81" t="s">
        <v>42</v>
      </c>
      <c r="J9" s="81" t="s">
        <v>107</v>
      </c>
      <c r="K9" s="81" t="s">
        <v>108</v>
      </c>
      <c r="L9" s="89" t="s">
        <v>112</v>
      </c>
      <c r="M9" s="89" t="s">
        <v>113</v>
      </c>
      <c r="N9" s="89" t="s">
        <v>173</v>
      </c>
      <c r="O9" s="81" t="s">
        <v>45</v>
      </c>
      <c r="P9" s="81" t="s">
        <v>109</v>
      </c>
      <c r="Q9" s="81" t="s">
        <v>46</v>
      </c>
      <c r="R9" s="82" t="s">
        <v>105</v>
      </c>
      <c r="S9" s="82" t="s">
        <v>106</v>
      </c>
      <c r="T9" s="89" t="s">
        <v>114</v>
      </c>
      <c r="U9" s="89" t="s">
        <v>115</v>
      </c>
      <c r="V9" s="89" t="s">
        <v>174</v>
      </c>
    </row>
    <row r="10" spans="1:22" ht="156" x14ac:dyDescent="0.2">
      <c r="A10" s="101" t="s">
        <v>306</v>
      </c>
      <c r="B10" s="71" t="s">
        <v>360</v>
      </c>
      <c r="C10" s="83">
        <v>2</v>
      </c>
      <c r="D10" s="83">
        <v>1</v>
      </c>
      <c r="E10" s="87">
        <f>C10*D10</f>
        <v>2</v>
      </c>
      <c r="F10" s="101" t="s">
        <v>310</v>
      </c>
      <c r="G10" s="62" t="s">
        <v>81</v>
      </c>
      <c r="H10" s="84" t="s">
        <v>31</v>
      </c>
      <c r="I10" s="84" t="s">
        <v>32</v>
      </c>
      <c r="J10" s="83">
        <v>-4</v>
      </c>
      <c r="K10" s="83">
        <v>-4</v>
      </c>
      <c r="L10" s="100">
        <f t="shared" ref="L10:M13" si="0">IF(ISNUMBER(C10),IF(C10+J10&gt;1,C10+J10,1),"")</f>
        <v>1</v>
      </c>
      <c r="M10" s="100">
        <f t="shared" si="0"/>
        <v>1</v>
      </c>
      <c r="N10" s="87">
        <f>L10*M10</f>
        <v>1</v>
      </c>
      <c r="O10" s="85"/>
      <c r="P10" s="85"/>
      <c r="Q10" s="85"/>
      <c r="R10" s="83"/>
      <c r="S10" s="83"/>
      <c r="T10" s="100">
        <f>IF(ISNUMBER($L10),IF($L10+R10&gt;1,$L10+R10,1),"")</f>
        <v>1</v>
      </c>
      <c r="U10" s="100">
        <f>IF(ISNUMBER($M10),IF($M10+S10&gt;1,$M10+S10,1),"")</f>
        <v>1</v>
      </c>
      <c r="V10" s="87">
        <f>T10*U10</f>
        <v>1</v>
      </c>
    </row>
    <row r="11" spans="1:22" ht="120" x14ac:dyDescent="0.2">
      <c r="A11" s="101" t="s">
        <v>307</v>
      </c>
      <c r="B11" s="68" t="s">
        <v>361</v>
      </c>
      <c r="C11" s="83">
        <v>4</v>
      </c>
      <c r="D11" s="83">
        <v>1</v>
      </c>
      <c r="E11" s="87">
        <f t="shared" ref="E11:E13" si="1">C11*D11</f>
        <v>4</v>
      </c>
      <c r="F11" s="101" t="s">
        <v>311</v>
      </c>
      <c r="G11" s="62" t="s">
        <v>167</v>
      </c>
      <c r="H11" s="84" t="s">
        <v>31</v>
      </c>
      <c r="I11" s="84" t="s">
        <v>32</v>
      </c>
      <c r="J11" s="83">
        <v>-4</v>
      </c>
      <c r="K11" s="83">
        <v>-4</v>
      </c>
      <c r="L11" s="100">
        <f t="shared" si="0"/>
        <v>1</v>
      </c>
      <c r="M11" s="100">
        <f t="shared" si="0"/>
        <v>1</v>
      </c>
      <c r="N11" s="87">
        <f t="shared" ref="N11:N13" si="2">L11*M11</f>
        <v>1</v>
      </c>
      <c r="O11" s="85"/>
      <c r="P11" s="85"/>
      <c r="Q11" s="85"/>
      <c r="R11" s="83"/>
      <c r="S11" s="83"/>
      <c r="T11" s="100">
        <f t="shared" ref="T11:T13" si="3">IF(ISNUMBER($L11),IF($L11+R11&gt;1,$L11+R11,1),"")</f>
        <v>1</v>
      </c>
      <c r="U11" s="100">
        <f t="shared" ref="U11:U13" si="4">IF(ISNUMBER($M11),IF($M11+S11&gt;1,$M11+S11,1),"")</f>
        <v>1</v>
      </c>
      <c r="V11" s="87">
        <f t="shared" ref="V11:V13" si="5">T11*U11</f>
        <v>1</v>
      </c>
    </row>
    <row r="12" spans="1:22" ht="96" x14ac:dyDescent="0.2">
      <c r="A12" s="101" t="s">
        <v>308</v>
      </c>
      <c r="B12" s="63" t="s">
        <v>149</v>
      </c>
      <c r="C12" s="83">
        <v>3</v>
      </c>
      <c r="D12" s="83">
        <v>2</v>
      </c>
      <c r="E12" s="87">
        <f t="shared" si="1"/>
        <v>6</v>
      </c>
      <c r="F12" s="101" t="s">
        <v>312</v>
      </c>
      <c r="G12" s="62" t="s">
        <v>82</v>
      </c>
      <c r="H12" s="84" t="s">
        <v>31</v>
      </c>
      <c r="I12" s="84" t="s">
        <v>32</v>
      </c>
      <c r="J12" s="83">
        <v>-4</v>
      </c>
      <c r="K12" s="83">
        <v>-4</v>
      </c>
      <c r="L12" s="100">
        <f t="shared" si="0"/>
        <v>1</v>
      </c>
      <c r="M12" s="100">
        <f t="shared" si="0"/>
        <v>1</v>
      </c>
      <c r="N12" s="87">
        <f t="shared" si="2"/>
        <v>1</v>
      </c>
      <c r="O12" s="85"/>
      <c r="P12" s="85"/>
      <c r="Q12" s="85"/>
      <c r="R12" s="83"/>
      <c r="S12" s="83"/>
      <c r="T12" s="100">
        <f t="shared" si="3"/>
        <v>1</v>
      </c>
      <c r="U12" s="100">
        <f t="shared" si="4"/>
        <v>1</v>
      </c>
      <c r="V12" s="87">
        <f t="shared" si="5"/>
        <v>1</v>
      </c>
    </row>
    <row r="13" spans="1:22" ht="60" x14ac:dyDescent="0.2">
      <c r="A13" s="101" t="s">
        <v>309</v>
      </c>
      <c r="B13" s="59" t="s">
        <v>99</v>
      </c>
      <c r="C13" s="83">
        <v>4</v>
      </c>
      <c r="D13" s="83">
        <v>1</v>
      </c>
      <c r="E13" s="87">
        <f t="shared" si="1"/>
        <v>4</v>
      </c>
      <c r="F13" s="101" t="s">
        <v>313</v>
      </c>
      <c r="G13" s="62" t="s">
        <v>150</v>
      </c>
      <c r="H13" s="84" t="s">
        <v>31</v>
      </c>
      <c r="I13" s="84" t="s">
        <v>32</v>
      </c>
      <c r="J13" s="83">
        <v>-4</v>
      </c>
      <c r="K13" s="83">
        <v>-4</v>
      </c>
      <c r="L13" s="100">
        <f t="shared" si="0"/>
        <v>1</v>
      </c>
      <c r="M13" s="100">
        <f t="shared" si="0"/>
        <v>1</v>
      </c>
      <c r="N13" s="87">
        <f t="shared" si="2"/>
        <v>1</v>
      </c>
      <c r="O13" s="85"/>
      <c r="P13" s="85"/>
      <c r="Q13" s="85"/>
      <c r="R13" s="83"/>
      <c r="S13" s="83"/>
      <c r="T13" s="100">
        <f t="shared" si="3"/>
        <v>1</v>
      </c>
      <c r="U13" s="100">
        <f t="shared" si="4"/>
        <v>1</v>
      </c>
      <c r="V13" s="87">
        <f t="shared" si="5"/>
        <v>1</v>
      </c>
    </row>
    <row r="14" spans="1:22" ht="48" customHeight="1" x14ac:dyDescent="0.2">
      <c r="D14" s="89" t="s">
        <v>123</v>
      </c>
      <c r="E14" s="86">
        <f>ROUND(SUM(E10:E13)/COUNT(C10:C13),2)</f>
        <v>4</v>
      </c>
      <c r="M14" s="89" t="s">
        <v>124</v>
      </c>
      <c r="N14" s="86">
        <f>ROUND(SUMIF(N10:N13,"&gt;0",N10:N13)/COUNT(N10:N13),2)</f>
        <v>1</v>
      </c>
      <c r="U14" s="89" t="s">
        <v>125</v>
      </c>
      <c r="V14" s="86">
        <f>ROUND(SUMIF(V10:V13,"&gt;0",V10:V13)/COUNT(V10:V13),2)</f>
        <v>1</v>
      </c>
    </row>
    <row r="37" spans="4:5" x14ac:dyDescent="0.2">
      <c r="D37" s="19">
        <v>1</v>
      </c>
      <c r="E37" s="19">
        <v>-1</v>
      </c>
    </row>
    <row r="38" spans="4:5" x14ac:dyDescent="0.2">
      <c r="D38" s="19">
        <v>2</v>
      </c>
      <c r="E38" s="19">
        <v>-2</v>
      </c>
    </row>
    <row r="39" spans="4:5" x14ac:dyDescent="0.2">
      <c r="D39" s="19">
        <v>3</v>
      </c>
      <c r="E39" s="19">
        <v>-3</v>
      </c>
    </row>
    <row r="40" spans="4:5" x14ac:dyDescent="0.2">
      <c r="D40" s="19">
        <v>4</v>
      </c>
      <c r="E40" s="19">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282" priority="39" operator="between">
      <formula>8</formula>
      <formula>16</formula>
    </cfRule>
    <cfRule type="cellIs" dxfId="281" priority="40" operator="between">
      <formula>4</formula>
      <formula>7.99</formula>
    </cfRule>
    <cfRule type="cellIs" dxfId="280" priority="41" operator="between">
      <formula>1</formula>
      <formula>3.99</formula>
    </cfRule>
  </conditionalFormatting>
  <conditionalFormatting sqref="F10:F13">
    <cfRule type="cellIs" dxfId="279" priority="36" operator="between">
      <formula>11</formula>
      <formula>25</formula>
    </cfRule>
    <cfRule type="cellIs" dxfId="278" priority="37" operator="between">
      <formula>6</formula>
      <formula>10</formula>
    </cfRule>
    <cfRule type="cellIs" dxfId="277" priority="38" operator="between">
      <formula>0</formula>
      <formula>5</formula>
    </cfRule>
  </conditionalFormatting>
  <conditionalFormatting sqref="H10">
    <cfRule type="containsText" dxfId="276" priority="34" operator="containsText" text="Sí">
      <formula>NOT(ISERROR(SEARCH("Sí",H10)))</formula>
    </cfRule>
    <cfRule type="containsText" dxfId="275" priority="35" operator="containsText" text="No">
      <formula>NOT(ISERROR(SEARCH("No",H10)))</formula>
    </cfRule>
  </conditionalFormatting>
  <conditionalFormatting sqref="I10">
    <cfRule type="containsText" dxfId="274" priority="31" operator="containsText" text="Bajo">
      <formula>NOT(ISERROR(SEARCH("Bajo",I10)))</formula>
    </cfRule>
    <cfRule type="containsText" dxfId="273" priority="32" operator="containsText" text="Medio">
      <formula>NOT(ISERROR(SEARCH("Medio",I10)))</formula>
    </cfRule>
    <cfRule type="containsText" dxfId="272" priority="33" operator="containsText" text="Alto">
      <formula>NOT(ISERROR(SEARCH("Alto",I10)))</formula>
    </cfRule>
  </conditionalFormatting>
  <conditionalFormatting sqref="E14">
    <cfRule type="cellIs" dxfId="271" priority="28" operator="between">
      <formula>8</formula>
      <formula>16</formula>
    </cfRule>
    <cfRule type="cellIs" dxfId="270" priority="29" operator="between">
      <formula>4</formula>
      <formula>7.99</formula>
    </cfRule>
    <cfRule type="cellIs" dxfId="269" priority="30" operator="between">
      <formula>1</formula>
      <formula>3.99</formula>
    </cfRule>
  </conditionalFormatting>
  <conditionalFormatting sqref="N14">
    <cfRule type="cellIs" dxfId="268" priority="22" operator="between">
      <formula>8</formula>
      <formula>16</formula>
    </cfRule>
    <cfRule type="cellIs" dxfId="267" priority="23" operator="between">
      <formula>4</formula>
      <formula>7.99</formula>
    </cfRule>
    <cfRule type="cellIs" dxfId="266" priority="24" operator="between">
      <formula>1</formula>
      <formula>3.99</formula>
    </cfRule>
  </conditionalFormatting>
  <conditionalFormatting sqref="V14">
    <cfRule type="cellIs" dxfId="265" priority="16" operator="between">
      <formula>8</formula>
      <formula>16</formula>
    </cfRule>
    <cfRule type="cellIs" dxfId="264" priority="17" operator="between">
      <formula>4</formula>
      <formula>7.99</formula>
    </cfRule>
    <cfRule type="cellIs" dxfId="263" priority="18" operator="between">
      <formula>1</formula>
      <formula>3.99</formula>
    </cfRule>
  </conditionalFormatting>
  <conditionalFormatting sqref="H11">
    <cfRule type="containsText" dxfId="262" priority="14" operator="containsText" text="Sí">
      <formula>NOT(ISERROR(SEARCH("Sí",H11)))</formula>
    </cfRule>
    <cfRule type="containsText" dxfId="261" priority="15" operator="containsText" text="No">
      <formula>NOT(ISERROR(SEARCH("No",H11)))</formula>
    </cfRule>
  </conditionalFormatting>
  <conditionalFormatting sqref="I11">
    <cfRule type="containsText" dxfId="260" priority="11" operator="containsText" text="Bajo">
      <formula>NOT(ISERROR(SEARCH("Bajo",I11)))</formula>
    </cfRule>
    <cfRule type="containsText" dxfId="259" priority="12" operator="containsText" text="Medio">
      <formula>NOT(ISERROR(SEARCH("Medio",I11)))</formula>
    </cfRule>
    <cfRule type="containsText" dxfId="258" priority="13" operator="containsText" text="Alto">
      <formula>NOT(ISERROR(SEARCH("Alto",I11)))</formula>
    </cfRule>
  </conditionalFormatting>
  <conditionalFormatting sqref="H12">
    <cfRule type="containsText" dxfId="257" priority="9" operator="containsText" text="Sí">
      <formula>NOT(ISERROR(SEARCH("Sí",H12)))</formula>
    </cfRule>
    <cfRule type="containsText" dxfId="256" priority="10" operator="containsText" text="No">
      <formula>NOT(ISERROR(SEARCH("No",H12)))</formula>
    </cfRule>
  </conditionalFormatting>
  <conditionalFormatting sqref="I12">
    <cfRule type="containsText" dxfId="255" priority="6" operator="containsText" text="Bajo">
      <formula>NOT(ISERROR(SEARCH("Bajo",I12)))</formula>
    </cfRule>
    <cfRule type="containsText" dxfId="254" priority="7" operator="containsText" text="Medio">
      <formula>NOT(ISERROR(SEARCH("Medio",I12)))</formula>
    </cfRule>
    <cfRule type="containsText" dxfId="253" priority="8" operator="containsText" text="Alto">
      <formula>NOT(ISERROR(SEARCH("Alto",I12)))</formula>
    </cfRule>
  </conditionalFormatting>
  <conditionalFormatting sqref="H13">
    <cfRule type="containsText" dxfId="252" priority="4" operator="containsText" text="Sí">
      <formula>NOT(ISERROR(SEARCH("Sí",H13)))</formula>
    </cfRule>
    <cfRule type="containsText" dxfId="251" priority="5" operator="containsText" text="No">
      <formula>NOT(ISERROR(SEARCH("No",H13)))</formula>
    </cfRule>
  </conditionalFormatting>
  <conditionalFormatting sqref="I13">
    <cfRule type="containsText" dxfId="250" priority="1" operator="containsText" text="Bajo">
      <formula>NOT(ISERROR(SEARCH("Bajo",I13)))</formula>
    </cfRule>
    <cfRule type="containsText" dxfId="249" priority="2" operator="containsText" text="Medio">
      <formula>NOT(ISERROR(SEARCH("Medio",I13)))</formula>
    </cfRule>
    <cfRule type="containsText" dxfId="248" priority="3" operator="containsText" text="Alto">
      <formula>NOT(ISERROR(SEARCH("Alto",I13)))</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34</vt:i4>
      </vt:variant>
    </vt:vector>
  </HeadingPairs>
  <TitlesOfParts>
    <vt:vector size="51" baseType="lpstr">
      <vt:lpstr>Introducción</vt:lpstr>
      <vt:lpstr>1. Contratación (C)</vt:lpstr>
      <vt:lpstr>C.R1</vt:lpstr>
      <vt:lpstr>C.R2</vt:lpstr>
      <vt:lpstr>C.R3</vt:lpstr>
      <vt:lpstr>C.R4</vt:lpstr>
      <vt:lpstr>C.R5</vt:lpstr>
      <vt:lpstr>C.R6</vt:lpstr>
      <vt:lpstr>C.R7</vt:lpstr>
      <vt:lpstr>C.R8</vt:lpstr>
      <vt:lpstr>C.R9</vt:lpstr>
      <vt:lpstr>C.R10</vt:lpstr>
      <vt:lpstr>C.R11</vt:lpstr>
      <vt:lpstr>2. SUBVENCIONES</vt:lpstr>
      <vt:lpstr>3, RRHH</vt:lpstr>
      <vt:lpstr>4, TESORERÍA. INTERVENCIÓN</vt:lpstr>
      <vt:lpstr>5, S. GESTIÓN ECONÓMICA</vt:lpstr>
      <vt:lpstr>Introducción!_ftn2</vt:lpstr>
      <vt:lpstr>C.R1!Área_de_impresión</vt:lpstr>
      <vt:lpstr>C.R10!Área_de_impresión</vt:lpstr>
      <vt:lpstr>C.R11!Área_de_impresión</vt:lpstr>
      <vt:lpstr>C.R2!Área_de_impresión</vt:lpstr>
      <vt:lpstr>C.R3!Área_de_impresión</vt:lpstr>
      <vt:lpstr>C.R4!Área_de_impresión</vt:lpstr>
      <vt:lpstr>C.R5!Área_de_impresión</vt:lpstr>
      <vt:lpstr>C.R6!Área_de_impresión</vt:lpstr>
      <vt:lpstr>C.R7!Área_de_impresión</vt:lpstr>
      <vt:lpstr>C.R8!Área_de_impresión</vt:lpstr>
      <vt:lpstr>C.R9!Área_de_impresión</vt:lpstr>
      <vt:lpstr>C.R1!negative</vt:lpstr>
      <vt:lpstr>C.R10!negative</vt:lpstr>
      <vt:lpstr>C.R11!negative</vt:lpstr>
      <vt:lpstr>C.R2!negative</vt:lpstr>
      <vt:lpstr>C.R3!negative</vt:lpstr>
      <vt:lpstr>C.R4!negative</vt:lpstr>
      <vt:lpstr>C.R5!negative</vt:lpstr>
      <vt:lpstr>C.R6!negative</vt:lpstr>
      <vt:lpstr>C.R7!negative</vt:lpstr>
      <vt:lpstr>C.R8!negative</vt:lpstr>
      <vt:lpstr>C.R9!negative</vt:lpstr>
      <vt:lpstr>C.R1!positive</vt:lpstr>
      <vt:lpstr>C.R10!positive</vt:lpstr>
      <vt:lpstr>C.R11!positive</vt:lpstr>
      <vt:lpstr>C.R2!positive</vt:lpstr>
      <vt:lpstr>C.R3!positive</vt:lpstr>
      <vt:lpstr>C.R4!positive</vt:lpstr>
      <vt:lpstr>C.R5!positive</vt:lpstr>
      <vt:lpstr>C.R6!positive</vt:lpstr>
      <vt:lpstr>C.R7!positive</vt:lpstr>
      <vt:lpstr>C.R8!positive</vt:lpstr>
      <vt:lpstr>C.R9!positive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2022-12-20T12:11:40Z</dcterms:modified>
</cp:coreProperties>
</file>